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1075" windowHeight="11835"/>
  </bookViews>
  <sheets>
    <sheet name="GP1 20-21" sheetId="4" r:id="rId1"/>
    <sheet name="New form Help" sheetId="1" r:id="rId2"/>
    <sheet name="Sheet2" sheetId="2" state="hidden" r:id="rId3"/>
    <sheet name="Sheet3" sheetId="3" state="hidden" r:id="rId4"/>
  </sheets>
  <externalReferences>
    <externalReference r:id="rId5"/>
  </externalReferences>
  <definedNames>
    <definedName name="_xlnm.Print_Area" localSheetId="0">'GP1 20-21'!$A$1:$O$118</definedName>
  </definedNames>
  <calcPr calcId="145621"/>
</workbook>
</file>

<file path=xl/calcChain.xml><?xml version="1.0" encoding="utf-8"?>
<calcChain xmlns="http://schemas.openxmlformats.org/spreadsheetml/2006/main">
  <c r="L34" i="1" l="1"/>
  <c r="J29" i="1"/>
  <c r="P24" i="1"/>
  <c r="N24" i="1"/>
  <c r="T16" i="4" l="1"/>
  <c r="M88" i="4"/>
  <c r="L109" i="4" s="1"/>
  <c r="L88" i="4"/>
  <c r="K88" i="4"/>
  <c r="F109" i="4" s="1"/>
  <c r="J88" i="4"/>
  <c r="F106" i="4" s="1"/>
  <c r="I88" i="4"/>
  <c r="H88" i="4"/>
  <c r="F88" i="4"/>
  <c r="R87" i="4"/>
  <c r="Q87" i="4"/>
  <c r="P87" i="4"/>
  <c r="S87" i="4"/>
  <c r="R86" i="4"/>
  <c r="Q86" i="4"/>
  <c r="P86" i="4"/>
  <c r="S86" i="4"/>
  <c r="R85" i="4"/>
  <c r="Q85" i="4"/>
  <c r="P85" i="4"/>
  <c r="S85" i="4"/>
  <c r="X85" i="4"/>
  <c r="X84" i="4"/>
  <c r="S84" i="4"/>
  <c r="R84" i="4"/>
  <c r="Q84" i="4"/>
  <c r="P84" i="4"/>
  <c r="R83" i="4"/>
  <c r="Q83" i="4"/>
  <c r="P83" i="4"/>
  <c r="S83" i="4"/>
  <c r="R82" i="4"/>
  <c r="Q82" i="4"/>
  <c r="P82" i="4"/>
  <c r="S82" i="4"/>
  <c r="S81" i="4"/>
  <c r="U81" i="4" s="1"/>
  <c r="W81" i="4" s="1"/>
  <c r="R81" i="4"/>
  <c r="Q81" i="4"/>
  <c r="P81" i="4"/>
  <c r="X81" i="4"/>
  <c r="X80" i="4"/>
  <c r="S80" i="4"/>
  <c r="R80" i="4"/>
  <c r="Q80" i="4"/>
  <c r="P80" i="4"/>
  <c r="S79" i="4"/>
  <c r="R79" i="4"/>
  <c r="Q79" i="4"/>
  <c r="P79" i="4"/>
  <c r="R78" i="4"/>
  <c r="Q78" i="4"/>
  <c r="P78" i="4"/>
  <c r="S78" i="4"/>
  <c r="S77" i="4"/>
  <c r="R77" i="4"/>
  <c r="Q77" i="4"/>
  <c r="U77" i="4" s="1"/>
  <c r="W77" i="4" s="1"/>
  <c r="P77" i="4"/>
  <c r="X77" i="4"/>
  <c r="S76" i="4"/>
  <c r="R76" i="4"/>
  <c r="Q76" i="4"/>
  <c r="P76" i="4"/>
  <c r="X76" i="4"/>
  <c r="R75" i="4"/>
  <c r="Q75" i="4"/>
  <c r="P75" i="4"/>
  <c r="S75" i="4"/>
  <c r="R74" i="4"/>
  <c r="Q74" i="4"/>
  <c r="P74" i="4"/>
  <c r="S74" i="4"/>
  <c r="R73" i="4"/>
  <c r="Q73" i="4"/>
  <c r="U73" i="4" s="1"/>
  <c r="W73" i="4" s="1"/>
  <c r="P73" i="4"/>
  <c r="S73" i="4"/>
  <c r="X73" i="4"/>
  <c r="S72" i="4"/>
  <c r="R72" i="4"/>
  <c r="Q72" i="4"/>
  <c r="P72" i="4"/>
  <c r="X72" i="4"/>
  <c r="R71" i="4"/>
  <c r="Q71" i="4"/>
  <c r="P71" i="4"/>
  <c r="S71" i="4"/>
  <c r="U71" i="4" s="1"/>
  <c r="W71" i="4" s="1"/>
  <c r="X70" i="4"/>
  <c r="R70" i="4"/>
  <c r="Q70" i="4"/>
  <c r="P70" i="4"/>
  <c r="S70" i="4"/>
  <c r="R69" i="4"/>
  <c r="Q69" i="4"/>
  <c r="U69" i="4" s="1"/>
  <c r="W69" i="4" s="1"/>
  <c r="P69" i="4"/>
  <c r="S69" i="4"/>
  <c r="X69" i="4"/>
  <c r="X68" i="4"/>
  <c r="S68" i="4"/>
  <c r="R68" i="4"/>
  <c r="Q68" i="4"/>
  <c r="P68" i="4"/>
  <c r="R67" i="4"/>
  <c r="Q67" i="4"/>
  <c r="P67" i="4"/>
  <c r="S67" i="4"/>
  <c r="R66" i="4"/>
  <c r="Q66" i="4"/>
  <c r="P66" i="4"/>
  <c r="S66" i="4"/>
  <c r="S65" i="4"/>
  <c r="R65" i="4"/>
  <c r="Q65" i="4"/>
  <c r="P65" i="4"/>
  <c r="X65" i="4"/>
  <c r="X64" i="4"/>
  <c r="S64" i="4"/>
  <c r="R64" i="4"/>
  <c r="Q64" i="4"/>
  <c r="P64" i="4"/>
  <c r="S63" i="4"/>
  <c r="R63" i="4"/>
  <c r="Q63" i="4"/>
  <c r="P63" i="4"/>
  <c r="R62" i="4"/>
  <c r="Q62" i="4"/>
  <c r="P62" i="4"/>
  <c r="S62" i="4"/>
  <c r="S61" i="4"/>
  <c r="R61" i="4"/>
  <c r="Q61" i="4"/>
  <c r="P61" i="4"/>
  <c r="X61" i="4"/>
  <c r="S60" i="4"/>
  <c r="R60" i="4"/>
  <c r="Q60" i="4"/>
  <c r="P60" i="4"/>
  <c r="X60" i="4"/>
  <c r="R59" i="4"/>
  <c r="Q59" i="4"/>
  <c r="P59" i="4"/>
  <c r="S59" i="4"/>
  <c r="R58" i="4"/>
  <c r="T58" i="4" s="1"/>
  <c r="Q58" i="4"/>
  <c r="P58" i="4"/>
  <c r="S58" i="4"/>
  <c r="R57" i="4"/>
  <c r="Q57" i="4"/>
  <c r="P57" i="4"/>
  <c r="S57" i="4"/>
  <c r="X57" i="4"/>
  <c r="S56" i="4"/>
  <c r="R56" i="4"/>
  <c r="Q56" i="4"/>
  <c r="P56" i="4"/>
  <c r="X56" i="4"/>
  <c r="R55" i="4"/>
  <c r="Q55" i="4"/>
  <c r="U55" i="4" s="1"/>
  <c r="W55" i="4" s="1"/>
  <c r="P55" i="4"/>
  <c r="S55" i="4"/>
  <c r="X54" i="4"/>
  <c r="R54" i="4"/>
  <c r="Q54" i="4"/>
  <c r="P54" i="4"/>
  <c r="S54" i="4"/>
  <c r="R53" i="4"/>
  <c r="Q53" i="4"/>
  <c r="P53" i="4"/>
  <c r="S53" i="4"/>
  <c r="X53" i="4"/>
  <c r="X52" i="4"/>
  <c r="S52" i="4"/>
  <c r="R52" i="4"/>
  <c r="Q52" i="4"/>
  <c r="P52" i="4"/>
  <c r="R51" i="4"/>
  <c r="Q51" i="4"/>
  <c r="P51" i="4"/>
  <c r="S51" i="4"/>
  <c r="U51" i="4" s="1"/>
  <c r="W51" i="4" s="1"/>
  <c r="R50" i="4"/>
  <c r="Q50" i="4"/>
  <c r="P50" i="4"/>
  <c r="T50" i="4" s="1"/>
  <c r="S50" i="4"/>
  <c r="S49" i="4"/>
  <c r="R49" i="4"/>
  <c r="Q49" i="4"/>
  <c r="P49" i="4"/>
  <c r="X49" i="4"/>
  <c r="X48" i="4"/>
  <c r="S48" i="4"/>
  <c r="U48" i="4" s="1"/>
  <c r="W48" i="4" s="1"/>
  <c r="R48" i="4"/>
  <c r="Q48" i="4"/>
  <c r="P48" i="4"/>
  <c r="S47" i="4"/>
  <c r="R47" i="4"/>
  <c r="Q47" i="4"/>
  <c r="P47" i="4"/>
  <c r="R46" i="4"/>
  <c r="Q46" i="4"/>
  <c r="P46" i="4"/>
  <c r="S46" i="4"/>
  <c r="X46" i="4"/>
  <c r="R45" i="4"/>
  <c r="Q45" i="4"/>
  <c r="P45" i="4"/>
  <c r="S45" i="4"/>
  <c r="X45" i="4"/>
  <c r="S44" i="4"/>
  <c r="R44" i="4"/>
  <c r="Q44" i="4"/>
  <c r="U44" i="4" s="1"/>
  <c r="W44" i="4" s="1"/>
  <c r="P44" i="4"/>
  <c r="S43" i="4"/>
  <c r="R43" i="4"/>
  <c r="Q43" i="4"/>
  <c r="P43" i="4"/>
  <c r="R42" i="4"/>
  <c r="Q42" i="4"/>
  <c r="P42" i="4"/>
  <c r="S42" i="4"/>
  <c r="X42" i="4"/>
  <c r="R41" i="4"/>
  <c r="Q41" i="4"/>
  <c r="U41" i="4" s="1"/>
  <c r="W41" i="4" s="1"/>
  <c r="P41" i="4"/>
  <c r="S41" i="4"/>
  <c r="X41" i="4"/>
  <c r="S40" i="4"/>
  <c r="R40" i="4"/>
  <c r="Q40" i="4"/>
  <c r="P40" i="4"/>
  <c r="S39" i="4"/>
  <c r="R39" i="4"/>
  <c r="Q39" i="4"/>
  <c r="P39" i="4"/>
  <c r="R38" i="4"/>
  <c r="Q38" i="4"/>
  <c r="P38" i="4"/>
  <c r="S38" i="4"/>
  <c r="R37" i="4"/>
  <c r="Q37" i="4"/>
  <c r="P37" i="4"/>
  <c r="S37" i="4"/>
  <c r="X37" i="4"/>
  <c r="S36" i="4"/>
  <c r="R36" i="4"/>
  <c r="Q36" i="4"/>
  <c r="P36" i="4"/>
  <c r="S35" i="4"/>
  <c r="R35" i="4"/>
  <c r="Q35" i="4"/>
  <c r="P35" i="4"/>
  <c r="R34" i="4"/>
  <c r="Q34" i="4"/>
  <c r="P34" i="4"/>
  <c r="S34" i="4"/>
  <c r="R33" i="4"/>
  <c r="Q33" i="4"/>
  <c r="P33" i="4"/>
  <c r="S33" i="4"/>
  <c r="X33" i="4"/>
  <c r="S32" i="4"/>
  <c r="R32" i="4"/>
  <c r="Q32" i="4"/>
  <c r="P32" i="4"/>
  <c r="S31" i="4"/>
  <c r="R31" i="4"/>
  <c r="Q31" i="4"/>
  <c r="P31" i="4"/>
  <c r="R30" i="4"/>
  <c r="Q30" i="4"/>
  <c r="P30" i="4"/>
  <c r="S30" i="4"/>
  <c r="X30" i="4"/>
  <c r="R29" i="4"/>
  <c r="Q29" i="4"/>
  <c r="U29" i="4" s="1"/>
  <c r="W29" i="4" s="1"/>
  <c r="P29" i="4"/>
  <c r="S29" i="4"/>
  <c r="X29" i="4"/>
  <c r="S28" i="4"/>
  <c r="R28" i="4"/>
  <c r="Q28" i="4"/>
  <c r="P28" i="4"/>
  <c r="U37" i="4" l="1"/>
  <c r="W37" i="4" s="1"/>
  <c r="U61" i="4"/>
  <c r="W61" i="4" s="1"/>
  <c r="U75" i="4"/>
  <c r="W75" i="4" s="1"/>
  <c r="U83" i="4"/>
  <c r="W83" i="4" s="1"/>
  <c r="U85" i="4"/>
  <c r="U87" i="4"/>
  <c r="U33" i="4"/>
  <c r="W33" i="4" s="1"/>
  <c r="T38" i="4"/>
  <c r="V38" i="4" s="1"/>
  <c r="T42" i="4"/>
  <c r="U49" i="4"/>
  <c r="W49" i="4" s="1"/>
  <c r="U57" i="4"/>
  <c r="W57" i="4" s="1"/>
  <c r="U59" i="4"/>
  <c r="W59" i="4" s="1"/>
  <c r="U67" i="4"/>
  <c r="W67" i="4" s="1"/>
  <c r="T74" i="4"/>
  <c r="T82" i="4"/>
  <c r="V82" i="4" s="1"/>
  <c r="W85" i="4"/>
  <c r="T66" i="4"/>
  <c r="W87" i="4"/>
  <c r="T47" i="4"/>
  <c r="V47" i="4" s="1"/>
  <c r="U63" i="4"/>
  <c r="W63" i="4" s="1"/>
  <c r="T70" i="4"/>
  <c r="U36" i="4"/>
  <c r="W36" i="4" s="1"/>
  <c r="T62" i="4"/>
  <c r="U45" i="4"/>
  <c r="W45" i="4" s="1"/>
  <c r="U53" i="4"/>
  <c r="W53" i="4" s="1"/>
  <c r="T54" i="4"/>
  <c r="T78" i="4"/>
  <c r="V78" i="4" s="1"/>
  <c r="U32" i="4"/>
  <c r="W32" i="4" s="1"/>
  <c r="U40" i="4"/>
  <c r="W40" i="4" s="1"/>
  <c r="U65" i="4"/>
  <c r="W65" i="4" s="1"/>
  <c r="U79" i="4"/>
  <c r="W79" i="4" s="1"/>
  <c r="U28" i="4"/>
  <c r="W28" i="4" s="1"/>
  <c r="E91" i="4"/>
  <c r="B109" i="4"/>
  <c r="T30" i="4"/>
  <c r="V30" i="4" s="1"/>
  <c r="U30" i="4"/>
  <c r="W30" i="4" s="1"/>
  <c r="X34" i="4"/>
  <c r="T34" i="4"/>
  <c r="V34" i="4" s="1"/>
  <c r="U34" i="4"/>
  <c r="W34" i="4" s="1"/>
  <c r="X38" i="4"/>
  <c r="T46" i="4"/>
  <c r="T31" i="4"/>
  <c r="V31" i="4" s="1"/>
  <c r="X31" i="4"/>
  <c r="T35" i="4"/>
  <c r="V35" i="4" s="1"/>
  <c r="X35" i="4"/>
  <c r="T43" i="4"/>
  <c r="V43" i="4" s="1"/>
  <c r="X43" i="4"/>
  <c r="U46" i="4"/>
  <c r="W46" i="4" s="1"/>
  <c r="X47" i="4"/>
  <c r="T28" i="4"/>
  <c r="U31" i="4"/>
  <c r="W31" i="4" s="1"/>
  <c r="T32" i="4"/>
  <c r="X32" i="4"/>
  <c r="U35" i="4"/>
  <c r="W35" i="4" s="1"/>
  <c r="T36" i="4"/>
  <c r="X36" i="4"/>
  <c r="U39" i="4"/>
  <c r="W39" i="4" s="1"/>
  <c r="T40" i="4"/>
  <c r="X40" i="4"/>
  <c r="V42" i="4"/>
  <c r="U43" i="4"/>
  <c r="W43" i="4" s="1"/>
  <c r="T44" i="4"/>
  <c r="X44" i="4"/>
  <c r="V46" i="4"/>
  <c r="U47" i="4"/>
  <c r="T48" i="4"/>
  <c r="Z48" i="4" s="1"/>
  <c r="U52" i="4"/>
  <c r="W52" i="4" s="1"/>
  <c r="T52" i="4"/>
  <c r="V52" i="4" s="1"/>
  <c r="U58" i="4"/>
  <c r="Z58" i="4" s="1"/>
  <c r="V58" i="4"/>
  <c r="X62" i="4"/>
  <c r="U68" i="4"/>
  <c r="W68" i="4"/>
  <c r="T68" i="4"/>
  <c r="U74" i="4"/>
  <c r="W74" i="4" s="1"/>
  <c r="V74" i="4"/>
  <c r="X78" i="4"/>
  <c r="U84" i="4"/>
  <c r="W84" i="4" s="1"/>
  <c r="T84" i="4"/>
  <c r="V84" i="4" s="1"/>
  <c r="U86" i="4"/>
  <c r="W86" i="4" s="1"/>
  <c r="B106" i="4"/>
  <c r="E90" i="4"/>
  <c r="B112" i="4"/>
  <c r="L112" i="4"/>
  <c r="L106" i="4"/>
  <c r="U38" i="4"/>
  <c r="T39" i="4"/>
  <c r="X39" i="4"/>
  <c r="U42" i="4"/>
  <c r="Z42" i="4" s="1"/>
  <c r="X28" i="4"/>
  <c r="T29" i="4"/>
  <c r="T33" i="4"/>
  <c r="T37" i="4"/>
  <c r="W38" i="4"/>
  <c r="T41" i="4"/>
  <c r="T45" i="4"/>
  <c r="U54" i="4"/>
  <c r="Z54" i="4" s="1"/>
  <c r="V54" i="4"/>
  <c r="X58" i="4"/>
  <c r="U64" i="4"/>
  <c r="W64" i="4"/>
  <c r="T64" i="4"/>
  <c r="V64" i="4" s="1"/>
  <c r="U70" i="4"/>
  <c r="V70" i="4"/>
  <c r="X74" i="4"/>
  <c r="U80" i="4"/>
  <c r="W80" i="4" s="1"/>
  <c r="T80" i="4"/>
  <c r="V80" i="4" s="1"/>
  <c r="X86" i="4"/>
  <c r="U50" i="4"/>
  <c r="Z50" i="4" s="1"/>
  <c r="V50" i="4"/>
  <c r="U60" i="4"/>
  <c r="W60" i="4"/>
  <c r="T60" i="4"/>
  <c r="V60" i="4" s="1"/>
  <c r="U66" i="4"/>
  <c r="V66" i="4"/>
  <c r="U76" i="4"/>
  <c r="W76" i="4" s="1"/>
  <c r="T76" i="4"/>
  <c r="U82" i="4"/>
  <c r="F112" i="4"/>
  <c r="X50" i="4"/>
  <c r="U56" i="4"/>
  <c r="W56" i="4" s="1"/>
  <c r="T56" i="4"/>
  <c r="V56" i="4" s="1"/>
  <c r="U62" i="4"/>
  <c r="Z62" i="4" s="1"/>
  <c r="V62" i="4"/>
  <c r="X66" i="4"/>
  <c r="U72" i="4"/>
  <c r="W72" i="4" s="1"/>
  <c r="T72" i="4"/>
  <c r="V72" i="4" s="1"/>
  <c r="U78" i="4"/>
  <c r="X82" i="4"/>
  <c r="T86" i="4"/>
  <c r="V86" i="4" s="1"/>
  <c r="B115" i="4"/>
  <c r="T51" i="4"/>
  <c r="X51" i="4"/>
  <c r="T55" i="4"/>
  <c r="X55" i="4"/>
  <c r="T59" i="4"/>
  <c r="X59" i="4"/>
  <c r="T63" i="4"/>
  <c r="X63" i="4"/>
  <c r="T67" i="4"/>
  <c r="X67" i="4"/>
  <c r="T71" i="4"/>
  <c r="X71" i="4"/>
  <c r="T75" i="4"/>
  <c r="X75" i="4"/>
  <c r="T79" i="4"/>
  <c r="X79" i="4"/>
  <c r="T83" i="4"/>
  <c r="X83" i="4"/>
  <c r="T87" i="4"/>
  <c r="X87" i="4"/>
  <c r="T49" i="4"/>
  <c r="T53" i="4"/>
  <c r="T57" i="4"/>
  <c r="T61" i="4"/>
  <c r="T65" i="4"/>
  <c r="T69" i="4"/>
  <c r="T73" i="4"/>
  <c r="T77" i="4"/>
  <c r="T81" i="4"/>
  <c r="T85" i="4"/>
  <c r="Z85" i="4" s="1"/>
  <c r="Z66" i="4" l="1"/>
  <c r="Z74" i="4"/>
  <c r="Z82" i="4"/>
  <c r="Z68" i="4"/>
  <c r="W50" i="4"/>
  <c r="Z38" i="4"/>
  <c r="E93" i="4"/>
  <c r="Z70" i="4"/>
  <c r="Z78" i="4"/>
  <c r="W62" i="4"/>
  <c r="N62" i="4" s="1"/>
  <c r="Z76" i="4"/>
  <c r="W82" i="4"/>
  <c r="N82" i="4" s="1"/>
  <c r="N38" i="4"/>
  <c r="Z61" i="4"/>
  <c r="V61" i="4"/>
  <c r="Z67" i="4"/>
  <c r="V67" i="4"/>
  <c r="Z59" i="4"/>
  <c r="V59" i="4"/>
  <c r="N74" i="4"/>
  <c r="Z44" i="4"/>
  <c r="V44" i="4"/>
  <c r="Z40" i="4"/>
  <c r="V40" i="4"/>
  <c r="Z36" i="4"/>
  <c r="V36" i="4"/>
  <c r="Z57" i="4"/>
  <c r="V57" i="4"/>
  <c r="Z69" i="4"/>
  <c r="V69" i="4"/>
  <c r="Z53" i="4"/>
  <c r="V53" i="4"/>
  <c r="V85" i="4"/>
  <c r="N85" i="4" s="1"/>
  <c r="Z79" i="4"/>
  <c r="V79" i="4"/>
  <c r="Z71" i="4"/>
  <c r="V71" i="4"/>
  <c r="Z63" i="4"/>
  <c r="V63" i="4"/>
  <c r="Z55" i="4"/>
  <c r="V55" i="4"/>
  <c r="W78" i="4"/>
  <c r="W66" i="4"/>
  <c r="N66" i="4" s="1"/>
  <c r="V68" i="4"/>
  <c r="N68" i="4" s="1"/>
  <c r="W42" i="4"/>
  <c r="N42" i="4" s="1"/>
  <c r="Z33" i="4"/>
  <c r="V33" i="4"/>
  <c r="Z77" i="4"/>
  <c r="V77" i="4"/>
  <c r="Z83" i="4"/>
  <c r="V83" i="4"/>
  <c r="Z75" i="4"/>
  <c r="V75" i="4"/>
  <c r="Z51" i="4"/>
  <c r="V51" i="4"/>
  <c r="Z73" i="4"/>
  <c r="N73" i="4" s="1"/>
  <c r="V73" i="4"/>
  <c r="Z87" i="4"/>
  <c r="V87" i="4"/>
  <c r="W70" i="4"/>
  <c r="N70" i="4" s="1"/>
  <c r="W54" i="4"/>
  <c r="N54" i="4" s="1"/>
  <c r="Z45" i="4"/>
  <c r="V45" i="4"/>
  <c r="Z37" i="4"/>
  <c r="V37" i="4"/>
  <c r="Z47" i="4"/>
  <c r="W47" i="4"/>
  <c r="Z81" i="4"/>
  <c r="V81" i="4"/>
  <c r="Z65" i="4"/>
  <c r="V65" i="4"/>
  <c r="Z49" i="4"/>
  <c r="V49" i="4"/>
  <c r="V76" i="4"/>
  <c r="N50" i="4"/>
  <c r="V48" i="4"/>
  <c r="N48" i="4" s="1"/>
  <c r="Z41" i="4"/>
  <c r="V41" i="4"/>
  <c r="Z29" i="4"/>
  <c r="V29" i="4"/>
  <c r="Z39" i="4"/>
  <c r="V39" i="4"/>
  <c r="W58" i="4"/>
  <c r="N58" i="4" s="1"/>
  <c r="Z32" i="4"/>
  <c r="V32" i="4"/>
  <c r="Z60" i="4"/>
  <c r="N60" i="4" s="1"/>
  <c r="Z80" i="4"/>
  <c r="N80" i="4" s="1"/>
  <c r="Z86" i="4"/>
  <c r="N86" i="4" s="1"/>
  <c r="Z56" i="4"/>
  <c r="N56" i="4" s="1"/>
  <c r="Z64" i="4"/>
  <c r="N64" i="4" s="1"/>
  <c r="Z84" i="4"/>
  <c r="N84" i="4" s="1"/>
  <c r="Z28" i="4"/>
  <c r="V28" i="4"/>
  <c r="Z72" i="4"/>
  <c r="N72" i="4" s="1"/>
  <c r="Z52" i="4"/>
  <c r="N52" i="4" s="1"/>
  <c r="Z43" i="4"/>
  <c r="N43" i="4" s="1"/>
  <c r="Z31" i="4"/>
  <c r="N31" i="4" s="1"/>
  <c r="Z34" i="4"/>
  <c r="N34" i="4" s="1"/>
  <c r="X88" i="4"/>
  <c r="Z46" i="4"/>
  <c r="N46" i="4" s="1"/>
  <c r="Z30" i="4"/>
  <c r="N30" i="4" s="1"/>
  <c r="Z35" i="4"/>
  <c r="N35" i="4" s="1"/>
  <c r="N76" i="4" l="1"/>
  <c r="N39" i="4"/>
  <c r="N41" i="4"/>
  <c r="N78" i="4"/>
  <c r="N65" i="4"/>
  <c r="N47" i="4"/>
  <c r="N45" i="4"/>
  <c r="N33" i="4"/>
  <c r="N53" i="4"/>
  <c r="N57" i="4"/>
  <c r="N40" i="4"/>
  <c r="W88" i="4"/>
  <c r="N77" i="4"/>
  <c r="N79" i="4"/>
  <c r="N67" i="4"/>
  <c r="N29" i="4"/>
  <c r="N49" i="4"/>
  <c r="N81" i="4"/>
  <c r="N37" i="4"/>
  <c r="N87" i="4"/>
  <c r="N69" i="4"/>
  <c r="N36" i="4"/>
  <c r="N44" i="4"/>
  <c r="N32" i="4"/>
  <c r="N75" i="4"/>
  <c r="N63" i="4"/>
  <c r="V88" i="4"/>
  <c r="N51" i="4"/>
  <c r="N83" i="4"/>
  <c r="N55" i="4"/>
  <c r="N71" i="4"/>
  <c r="N59" i="4"/>
  <c r="N61" i="4"/>
  <c r="N28" i="4"/>
  <c r="N88" i="4" l="1"/>
  <c r="Y88" i="4"/>
  <c r="I90" i="4" s="1"/>
</calcChain>
</file>

<file path=xl/sharedStrings.xml><?xml version="1.0" encoding="utf-8"?>
<sst xmlns="http://schemas.openxmlformats.org/spreadsheetml/2006/main" count="90" uniqueCount="84">
  <si>
    <t>EXTENDED LEAVE</t>
  </si>
  <si>
    <t>hscpensions@hscni.net</t>
  </si>
  <si>
    <t>Maternity</t>
  </si>
  <si>
    <t>SSP</t>
  </si>
  <si>
    <t>Unpaid</t>
  </si>
  <si>
    <t>ADDRESS FOR CORRESPONDENCE RE SUPERANNUATION CONTRIBUTIONS:</t>
  </si>
  <si>
    <t>Month Payment Relates to:</t>
  </si>
  <si>
    <t>Practice Manager Name</t>
  </si>
  <si>
    <t>Person to contact for GP1 query</t>
  </si>
  <si>
    <t>Contact Tel No:</t>
  </si>
  <si>
    <t>Contact E-mail Address:</t>
  </si>
  <si>
    <t>Date:</t>
  </si>
  <si>
    <t>Principle, Salaried or Locum GP Details should NOT be recorded on this form. Please refer to the scheme website for further information.</t>
  </si>
  <si>
    <t>Please do not copy and paste into this sheet</t>
  </si>
  <si>
    <t xml:space="preserve">Employee Name </t>
  </si>
  <si>
    <t>Scheme</t>
  </si>
  <si>
    <t>National Insurance Number</t>
  </si>
  <si>
    <t>Monthly Pensionable Pay</t>
  </si>
  <si>
    <t>Employee Contribution Rate (including additional purchase)</t>
  </si>
  <si>
    <r>
      <t xml:space="preserve">1995 Employer Contributions </t>
    </r>
    <r>
      <rPr>
        <b/>
        <sz val="12"/>
        <color rgb="FFFF0000"/>
        <rFont val="Calibri"/>
        <family val="2"/>
        <scheme val="minor"/>
      </rPr>
      <t>22.5%</t>
    </r>
  </si>
  <si>
    <t xml:space="preserve">*1995 Employee Contributions </t>
  </si>
  <si>
    <r>
      <t xml:space="preserve">2008 Employer Contributions </t>
    </r>
    <r>
      <rPr>
        <b/>
        <sz val="12"/>
        <color rgb="FFFF0000"/>
        <rFont val="Calibri"/>
        <family val="2"/>
        <scheme val="minor"/>
      </rPr>
      <t>22.5%</t>
    </r>
  </si>
  <si>
    <t>*2008 Employee Contributions</t>
  </si>
  <si>
    <r>
      <t xml:space="preserve">2015 (CARE) Employer Contributions </t>
    </r>
    <r>
      <rPr>
        <b/>
        <sz val="12"/>
        <color rgb="FFFF0000"/>
        <rFont val="Calibri"/>
        <family val="2"/>
        <scheme val="minor"/>
      </rPr>
      <t>22.5%</t>
    </r>
  </si>
  <si>
    <t>*2015 (CARE) Employee Contributions</t>
  </si>
  <si>
    <t>Error Checking.</t>
  </si>
  <si>
    <t>actual</t>
  </si>
  <si>
    <t>CALCULATED</t>
  </si>
  <si>
    <t>% DIFFERECE</t>
  </si>
  <si>
    <t>er error indicator</t>
  </si>
  <si>
    <t>EE error indicator</t>
  </si>
  <si>
    <t>ppay indictor</t>
  </si>
  <si>
    <t>Total Employer Contributions</t>
  </si>
  <si>
    <t>Total Employee Contributions</t>
  </si>
  <si>
    <t xml:space="preserve">Overall Total </t>
  </si>
  <si>
    <t>* Please include any 'Additional pension' payments in the employee contribution columns.</t>
  </si>
  <si>
    <t>HSC Pension Service use only</t>
  </si>
  <si>
    <t>Contributions to HSC Superannuation Scheme (1995 Scheme)</t>
  </si>
  <si>
    <t>Contributions to HSC Superannuation Scheme (2008 Scheme)</t>
  </si>
  <si>
    <t>Contributions to HSC Superannuation Scheme (2015 CARE Scheme)</t>
  </si>
  <si>
    <t>Employer's Contributions:</t>
  </si>
  <si>
    <t>Employee's Contributions:</t>
  </si>
  <si>
    <t>Total Contributions to HSC Superannuation Scheme (1995 Scheme):</t>
  </si>
  <si>
    <t>Total Contributions to HSC Superannuation Scheme (2008 Scheme):</t>
  </si>
  <si>
    <t>Total Contributions to HSC Superannuation Scheme (2015 Scheme):</t>
  </si>
  <si>
    <t>Total Amount to be debited</t>
  </si>
  <si>
    <t>*Note: The HSC Pension Scheme is for members who joined on or after 1 April 2008 and had no previous service in the existing HSC Superannuation Scheme.</t>
  </si>
  <si>
    <t>Version April 2019</t>
  </si>
  <si>
    <t>GP1 20-21</t>
  </si>
  <si>
    <t>Error Detected, No Pensionable pay</t>
  </si>
  <si>
    <t>Error Detected, No Rate entered</t>
  </si>
  <si>
    <t>Error Detected, Please review Figures</t>
  </si>
  <si>
    <t>Acceptable</t>
  </si>
  <si>
    <t>if you manually calculate the figures, you can see where the error occurs. If a part time member has done extra hours, its normally their pensionable pay that is wrong.</t>
  </si>
  <si>
    <t>Main differences</t>
  </si>
  <si>
    <t>Once you enter all the required info for each member, you will then enter their contributions for that month.</t>
  </si>
  <si>
    <t>Errors possible</t>
  </si>
  <si>
    <t>This will appear if the pensionable pay figure has not been entered</t>
  </si>
  <si>
    <t>This will appear if the employee contribution rate has not been entered</t>
  </si>
  <si>
    <t>Pensionable pay</t>
  </si>
  <si>
    <t>Contribution Rate</t>
  </si>
  <si>
    <t>employer contributions</t>
  </si>
  <si>
    <t>employee contributions</t>
  </si>
  <si>
    <t>if your Pensionable pay and rate are correct we would expect the following contributions</t>
  </si>
  <si>
    <t>employer</t>
  </si>
  <si>
    <t>employee</t>
  </si>
  <si>
    <t>if your rate and contributions are correct, we would expect the following pensionable pay</t>
  </si>
  <si>
    <t>if your pensionable pay and contributions are correct, we would expect the following rate</t>
  </si>
  <si>
    <t>Contribution rate</t>
  </si>
  <si>
    <t>If everything entered is correct, the error checking column will display "acceptable"</t>
  </si>
  <si>
    <t>This checker has been designed to allow you to see where your figures are going wrong.</t>
  </si>
  <si>
    <t>enter your figures in the yellow boxes below</t>
  </si>
  <si>
    <t>The figure checker is only a help tool to try and identify which number is causing the error.  The best method for doing this is to double check all your payroll figures and ensure they are entered correctly.</t>
  </si>
  <si>
    <t xml:space="preserve">This new GP1 has been designed to allow the practice to see if there is a descrepancy in the numbers they are submitting. </t>
  </si>
  <si>
    <t>Each form now asks for the name of the person submitting the form, in addition to the practice manager. This should be reviewed each month when the form is submitted.</t>
  </si>
  <si>
    <t>A new column labelled "error checking" has been created to provide instant feedback to the practice. The errors that are returned are based on the Pensionable pay, contribution rates and contributions entered. If an error occurs one of those numbers do not match the others and must be corrected.</t>
  </si>
  <si>
    <t>These checks are carried out so that minmum review is required.  The values on all your GP1 submissions throughout the year should equate to the values on your GP55A at year end and will reduce any over or under payments for practices.</t>
  </si>
  <si>
    <t>This will appear if all the figures entered do not match each other. This error can be caused with 1 of the figures or all of the figures being wrong. You will need to check all four figures entered.</t>
  </si>
  <si>
    <t>Figures checker</t>
  </si>
  <si>
    <t>HSC Pension Scheme Contributions - GP Practice Staff/GP Federation Staff</t>
  </si>
  <si>
    <t>NAME OF GP PRACTICE/GP FEDERATION:</t>
  </si>
  <si>
    <t>GP PRACTICE/FEDERATION IDENTIFIER:</t>
  </si>
  <si>
    <t>It has been designed to be as similar as possible to previous years GP1 forms and very little has been changed.</t>
  </si>
  <si>
    <t>After checking all information and confident they are right, and an error still occurs - the bottom of the page has a section for "notes on errors". Please enter in any possible reason for the error. Acceptable reasons would be maternity pay, SSP, unpaid time off etc. Please note working extra hours/overtime should be corrected in the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</si>
</sst>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yy;@"/>
    <numFmt numFmtId="165" formatCode="_-[$£-809]* #,##0.00_-;\-[$£-809]* #,##0.00_-;_-[$£-809]* &quot;-&quot;??_-;_-@_-"/>
    <numFmt numFmtId="166" formatCode="0.0"/>
  </numFmts>
  <fonts count="2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0"/>
      <name val="Calibri"/>
      <family val="2"/>
    </font>
    <font>
      <u/>
      <sz val="16"/>
      <color theme="10"/>
      <name val="Calibri"/>
      <family val="2"/>
    </font>
    <font>
      <b/>
      <sz val="12"/>
      <color theme="1"/>
      <name val="Calibri"/>
      <family val="2"/>
      <scheme val="minor"/>
    </font>
    <font>
      <sz val="11"/>
      <color rgb="FFEEEEEE"/>
      <name val="Arial Unicode MS"/>
      <family val="2"/>
    </font>
    <font>
      <b/>
      <sz val="16"/>
      <color rgb="FFFF0000"/>
      <name val="Calibri"/>
      <family val="2"/>
      <scheme val="minor"/>
    </font>
    <font>
      <b/>
      <sz val="18"/>
      <color rgb="FFFF0000"/>
      <name val="Calibri"/>
      <family val="2"/>
      <scheme val="minor"/>
    </font>
    <font>
      <b/>
      <sz val="12"/>
      <color rgb="FFFF0000"/>
      <name val="Calibri"/>
      <family val="2"/>
      <scheme val="minor"/>
    </font>
    <font>
      <sz val="11"/>
      <color rgb="FFFED6DA"/>
      <name val="Calibri"/>
      <family val="2"/>
      <scheme val="minor"/>
    </font>
    <font>
      <sz val="11"/>
      <color theme="0" tint="-0.14999847407452621"/>
      <name val="Calibri"/>
      <family val="2"/>
      <scheme val="minor"/>
    </font>
    <font>
      <b/>
      <u/>
      <sz val="11"/>
      <color theme="1"/>
      <name val="Calibri"/>
      <family val="2"/>
      <scheme val="minor"/>
    </font>
    <font>
      <u/>
      <sz val="12"/>
      <color theme="1"/>
      <name val="Calibri"/>
      <family val="2"/>
      <scheme val="minor"/>
    </font>
    <font>
      <b/>
      <sz val="16"/>
      <color theme="1"/>
      <name val="Calibri"/>
      <family val="2"/>
      <scheme val="minor"/>
    </font>
    <font>
      <b/>
      <sz val="11"/>
      <color rgb="FFFF0000"/>
      <name val="Calibri"/>
      <family val="2"/>
      <scheme val="minor"/>
    </font>
    <font>
      <sz val="10"/>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59999389629810485"/>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8"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1" fillId="0" borderId="0"/>
  </cellStyleXfs>
  <cellXfs count="204">
    <xf numFmtId="0" fontId="0" fillId="0" borderId="0" xfId="0"/>
    <xf numFmtId="0" fontId="0" fillId="4" borderId="1" xfId="0" applyFill="1" applyBorder="1" applyAlignment="1" applyProtection="1"/>
    <xf numFmtId="0" fontId="0" fillId="4" borderId="2" xfId="0" applyFill="1" applyBorder="1" applyAlignment="1" applyProtection="1"/>
    <xf numFmtId="0" fontId="0" fillId="4" borderId="2" xfId="0" applyFill="1" applyBorder="1" applyProtection="1"/>
    <xf numFmtId="0" fontId="0" fillId="4" borderId="2" xfId="0" applyFill="1" applyBorder="1" applyAlignment="1" applyProtection="1">
      <alignment horizontal="center" vertical="center"/>
    </xf>
    <xf numFmtId="0" fontId="0" fillId="4" borderId="3" xfId="0" applyFill="1" applyBorder="1" applyProtection="1"/>
    <xf numFmtId="0" fontId="0" fillId="4" borderId="0" xfId="0" applyFill="1" applyBorder="1" applyProtection="1"/>
    <xf numFmtId="0" fontId="0" fillId="0" borderId="0" xfId="0" applyProtection="1"/>
    <xf numFmtId="0" fontId="0" fillId="0" borderId="4" xfId="0" applyBorder="1" applyProtection="1"/>
    <xf numFmtId="0" fontId="0" fillId="4" borderId="5" xfId="0" applyFill="1" applyBorder="1" applyAlignment="1" applyProtection="1"/>
    <xf numFmtId="0" fontId="0" fillId="4" borderId="0" xfId="0" applyFill="1" applyProtection="1"/>
    <xf numFmtId="0" fontId="7" fillId="4" borderId="0" xfId="0" applyFont="1" applyFill="1" applyBorder="1" applyAlignment="1" applyProtection="1">
      <alignment horizontal="center" vertical="center"/>
    </xf>
    <xf numFmtId="0" fontId="0" fillId="4" borderId="6" xfId="0" applyFill="1" applyBorder="1" applyProtection="1"/>
    <xf numFmtId="0" fontId="6" fillId="0" borderId="0" xfId="0" applyFont="1" applyProtection="1"/>
    <xf numFmtId="0" fontId="9" fillId="4" borderId="0" xfId="3" applyFont="1" applyFill="1" applyBorder="1" applyAlignment="1" applyProtection="1">
      <alignment horizontal="center" vertical="center"/>
    </xf>
    <xf numFmtId="0" fontId="0" fillId="4" borderId="0" xfId="0" applyFill="1" applyBorder="1" applyAlignment="1" applyProtection="1"/>
    <xf numFmtId="0" fontId="0" fillId="4" borderId="0" xfId="0" applyFill="1" applyBorder="1" applyAlignment="1" applyProtection="1">
      <alignment horizontal="center" vertical="center"/>
    </xf>
    <xf numFmtId="0" fontId="10" fillId="4" borderId="7" xfId="0" applyFont="1" applyFill="1" applyBorder="1" applyAlignment="1" applyProtection="1"/>
    <xf numFmtId="0" fontId="10"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xf>
    <xf numFmtId="0" fontId="0" fillId="0" borderId="4" xfId="0" applyBorder="1" applyAlignment="1" applyProtection="1">
      <alignment horizontal="left" vertical="center" indent="1"/>
    </xf>
    <xf numFmtId="0" fontId="10" fillId="4" borderId="0" xfId="0" applyFont="1" applyFill="1" applyBorder="1" applyAlignment="1" applyProtection="1">
      <alignment horizontal="left"/>
    </xf>
    <xf numFmtId="0" fontId="10" fillId="4" borderId="0" xfId="0" applyFont="1" applyFill="1" applyBorder="1" applyAlignment="1" applyProtection="1"/>
    <xf numFmtId="0" fontId="0" fillId="4" borderId="0" xfId="0" applyFont="1" applyFill="1" applyBorder="1" applyAlignment="1" applyProtection="1">
      <alignment wrapText="1"/>
    </xf>
    <xf numFmtId="17" fontId="0" fillId="4" borderId="0" xfId="0" applyNumberFormat="1" applyFont="1" applyFill="1" applyBorder="1" applyAlignment="1" applyProtection="1">
      <alignment horizontal="center" vertical="center"/>
    </xf>
    <xf numFmtId="0" fontId="11" fillId="0" borderId="4" xfId="0" applyFont="1" applyBorder="1" applyAlignment="1" applyProtection="1">
      <alignment horizontal="left" vertical="center" indent="1"/>
    </xf>
    <xf numFmtId="49" fontId="0" fillId="4" borderId="0" xfId="0" applyNumberFormat="1" applyFont="1" applyFill="1" applyBorder="1" applyAlignment="1" applyProtection="1">
      <alignment horizontal="center" vertical="center" wrapText="1"/>
    </xf>
    <xf numFmtId="164" fontId="0" fillId="4" borderId="0" xfId="0" applyNumberFormat="1" applyFont="1" applyFill="1" applyBorder="1" applyAlignment="1" applyProtection="1">
      <alignment horizontal="center" vertical="center" wrapText="1"/>
    </xf>
    <xf numFmtId="0" fontId="0" fillId="4" borderId="11" xfId="0" applyFill="1" applyBorder="1" applyAlignment="1" applyProtection="1"/>
    <xf numFmtId="0" fontId="0" fillId="4" borderId="7" xfId="0" applyFill="1" applyBorder="1" applyAlignment="1" applyProtection="1"/>
    <xf numFmtId="0" fontId="0" fillId="4" borderId="7" xfId="0" applyFill="1" applyBorder="1" applyProtection="1"/>
    <xf numFmtId="0" fontId="0" fillId="4" borderId="6" xfId="0" applyFill="1" applyBorder="1" applyAlignment="1" applyProtection="1"/>
    <xf numFmtId="0" fontId="0" fillId="4" borderId="5" xfId="0" applyFill="1" applyBorder="1" applyProtection="1"/>
    <xf numFmtId="0" fontId="0" fillId="4" borderId="0" xfId="0" applyFill="1" applyBorder="1" applyAlignment="1" applyProtection="1">
      <alignment horizontal="left"/>
    </xf>
    <xf numFmtId="49" fontId="0" fillId="4" borderId="0" xfId="0" applyNumberFormat="1" applyFill="1" applyBorder="1" applyAlignment="1" applyProtection="1">
      <alignment horizontal="right"/>
    </xf>
    <xf numFmtId="0" fontId="10" fillId="6" borderId="15" xfId="0" applyFont="1" applyFill="1" applyBorder="1" applyAlignment="1" applyProtection="1">
      <alignment horizontal="center" vertical="center"/>
    </xf>
    <xf numFmtId="0" fontId="10" fillId="6" borderId="16" xfId="0" applyFont="1" applyFill="1" applyBorder="1" applyAlignment="1" applyProtection="1">
      <alignment horizontal="center" vertical="center" wrapText="1"/>
    </xf>
    <xf numFmtId="49" fontId="10" fillId="6" borderId="16" xfId="0" applyNumberFormat="1"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4" fillId="4" borderId="0" xfId="0" applyFont="1" applyFill="1" applyBorder="1" applyProtection="1"/>
    <xf numFmtId="0" fontId="4" fillId="0" borderId="0" xfId="0" applyFont="1" applyFill="1" applyBorder="1" applyProtection="1"/>
    <xf numFmtId="0" fontId="4" fillId="0" borderId="0" xfId="0" applyFont="1" applyFill="1" applyProtection="1"/>
    <xf numFmtId="0" fontId="4" fillId="0" borderId="4" xfId="0" applyFont="1" applyFill="1" applyBorder="1" applyProtection="1"/>
    <xf numFmtId="0" fontId="4" fillId="0" borderId="4" xfId="0" applyFont="1" applyBorder="1" applyAlignment="1" applyProtection="1">
      <alignment wrapText="1"/>
    </xf>
    <xf numFmtId="0" fontId="0" fillId="5" borderId="4" xfId="0" applyFill="1" applyBorder="1" applyAlignment="1" applyProtection="1">
      <alignment horizontal="center"/>
      <protection locked="0"/>
    </xf>
    <xf numFmtId="165" fontId="0" fillId="5" borderId="4" xfId="0" applyNumberFormat="1" applyFill="1" applyBorder="1" applyAlignment="1" applyProtection="1">
      <alignment horizontal="right"/>
      <protection locked="0"/>
    </xf>
    <xf numFmtId="0" fontId="15" fillId="4" borderId="4" xfId="0" applyNumberFormat="1" applyFont="1" applyFill="1" applyBorder="1" applyAlignment="1" applyProtection="1">
      <alignment horizontal="center" vertical="center"/>
    </xf>
    <xf numFmtId="0" fontId="16" fillId="4" borderId="6" xfId="0" applyFont="1" applyFill="1" applyBorder="1" applyProtection="1"/>
    <xf numFmtId="165" fontId="4" fillId="4" borderId="0" xfId="0" applyNumberFormat="1" applyFont="1" applyFill="1" applyBorder="1" applyProtection="1"/>
    <xf numFmtId="2" fontId="4" fillId="0" borderId="0" xfId="0" applyNumberFormat="1" applyFont="1" applyFill="1" applyProtection="1"/>
    <xf numFmtId="2" fontId="4" fillId="0" borderId="4" xfId="0" applyNumberFormat="1" applyFont="1" applyFill="1" applyBorder="1" applyProtection="1"/>
    <xf numFmtId="0" fontId="4" fillId="0" borderId="4" xfId="0" applyFont="1" applyBorder="1" applyProtection="1"/>
    <xf numFmtId="2" fontId="0" fillId="0" borderId="4" xfId="0" applyNumberFormat="1" applyBorder="1" applyProtection="1"/>
    <xf numFmtId="165" fontId="0" fillId="0" borderId="17" xfId="0" applyNumberFormat="1" applyFill="1" applyBorder="1" applyProtection="1"/>
    <xf numFmtId="0" fontId="0" fillId="5" borderId="0" xfId="0" applyNumberFormat="1" applyFill="1" applyBorder="1" applyAlignment="1" applyProtection="1">
      <alignment horizontal="center" vertical="center"/>
    </xf>
    <xf numFmtId="0" fontId="5" fillId="4" borderId="0" xfId="0" applyFont="1" applyFill="1" applyBorder="1" applyProtection="1"/>
    <xf numFmtId="165" fontId="0" fillId="4" borderId="0" xfId="0" applyNumberFormat="1" applyFill="1" applyBorder="1" applyProtection="1"/>
    <xf numFmtId="165" fontId="0" fillId="4" borderId="0" xfId="0" applyNumberFormat="1" applyFill="1" applyBorder="1" applyAlignment="1" applyProtection="1">
      <alignment horizontal="center" vertical="center"/>
    </xf>
    <xf numFmtId="0" fontId="10" fillId="4" borderId="0" xfId="0" applyFont="1" applyFill="1" applyBorder="1" applyProtection="1"/>
    <xf numFmtId="165" fontId="5" fillId="0" borderId="17" xfId="0" applyNumberFormat="1" applyFont="1" applyFill="1" applyBorder="1" applyProtection="1"/>
    <xf numFmtId="165" fontId="5" fillId="4" borderId="0" xfId="0" applyNumberFormat="1" applyFont="1" applyFill="1" applyBorder="1" applyProtection="1"/>
    <xf numFmtId="0" fontId="5" fillId="4" borderId="0" xfId="0" applyFont="1" applyFill="1" applyBorder="1" applyAlignment="1" applyProtection="1">
      <alignment horizontal="center"/>
    </xf>
    <xf numFmtId="0" fontId="5" fillId="4" borderId="0" xfId="0" applyFont="1" applyFill="1" applyBorder="1" applyAlignment="1" applyProtection="1">
      <alignment horizontal="center" vertical="center"/>
    </xf>
    <xf numFmtId="0" fontId="17" fillId="4" borderId="0" xfId="0" applyFont="1" applyFill="1" applyBorder="1" applyProtection="1"/>
    <xf numFmtId="0" fontId="18" fillId="4" borderId="0" xfId="0" applyFont="1" applyFill="1" applyBorder="1" applyAlignment="1" applyProtection="1">
      <alignment horizontal="center"/>
    </xf>
    <xf numFmtId="0" fontId="18" fillId="4" borderId="0" xfId="0" applyFont="1" applyFill="1" applyBorder="1" applyAlignment="1" applyProtection="1">
      <alignment horizontal="center" vertical="center"/>
    </xf>
    <xf numFmtId="49" fontId="0" fillId="4" borderId="2" xfId="0" applyNumberFormat="1" applyFill="1" applyBorder="1" applyAlignment="1" applyProtection="1">
      <alignment horizontal="right"/>
    </xf>
    <xf numFmtId="0" fontId="19" fillId="4" borderId="0" xfId="0" applyFont="1" applyFill="1" applyBorder="1" applyAlignment="1" applyProtection="1">
      <alignment horizontal="center" vertical="center"/>
    </xf>
    <xf numFmtId="0" fontId="19" fillId="4" borderId="0" xfId="0" applyFont="1" applyFill="1" applyBorder="1" applyAlignment="1" applyProtection="1">
      <alignment vertical="center"/>
    </xf>
    <xf numFmtId="0" fontId="5" fillId="4" borderId="0" xfId="0" applyFont="1" applyFill="1" applyBorder="1" applyAlignment="1" applyProtection="1">
      <alignment horizontal="center" vertical="center" wrapText="1"/>
    </xf>
    <xf numFmtId="165" fontId="0" fillId="4" borderId="0" xfId="0" applyNumberFormat="1" applyFont="1" applyFill="1" applyBorder="1" applyAlignment="1" applyProtection="1">
      <alignment horizontal="center"/>
    </xf>
    <xf numFmtId="165" fontId="0" fillId="4" borderId="0" xfId="0" applyNumberFormat="1" applyFont="1" applyFill="1" applyBorder="1" applyAlignment="1" applyProtection="1">
      <alignment horizontal="center" vertical="center"/>
    </xf>
    <xf numFmtId="0" fontId="5" fillId="4" borderId="0" xfId="0" applyFont="1" applyFill="1" applyBorder="1" applyAlignment="1" applyProtection="1"/>
    <xf numFmtId="165" fontId="0" fillId="4" borderId="0" xfId="0" applyNumberFormat="1" applyFont="1" applyFill="1" applyBorder="1" applyAlignment="1" applyProtection="1"/>
    <xf numFmtId="0" fontId="5" fillId="4" borderId="0" xfId="0" applyFont="1" applyFill="1" applyBorder="1" applyAlignment="1" applyProtection="1">
      <alignment horizontal="center" wrapText="1"/>
    </xf>
    <xf numFmtId="0" fontId="5" fillId="4" borderId="7" xfId="0" applyFont="1" applyFill="1" applyBorder="1" applyAlignment="1" applyProtection="1">
      <alignment wrapText="1"/>
    </xf>
    <xf numFmtId="17" fontId="0" fillId="4" borderId="7" xfId="0" applyNumberFormat="1" applyFill="1" applyBorder="1" applyProtection="1"/>
    <xf numFmtId="17" fontId="0" fillId="4" borderId="7" xfId="0" applyNumberFormat="1" applyFill="1" applyBorder="1" applyAlignment="1" applyProtection="1">
      <alignment horizontal="center" vertical="center"/>
    </xf>
    <xf numFmtId="0" fontId="0" fillId="4" borderId="12" xfId="0" applyFill="1" applyBorder="1" applyProtection="1"/>
    <xf numFmtId="0" fontId="0" fillId="0" borderId="0" xfId="0" applyAlignment="1" applyProtection="1">
      <alignment horizontal="center" vertical="center"/>
    </xf>
    <xf numFmtId="166" fontId="0" fillId="0" borderId="0" xfId="0" applyNumberFormat="1" applyProtection="1"/>
    <xf numFmtId="0" fontId="0" fillId="0" borderId="14" xfId="0" applyBorder="1" applyProtection="1"/>
    <xf numFmtId="0" fontId="0" fillId="0" borderId="17" xfId="0" applyBorder="1" applyProtection="1"/>
    <xf numFmtId="0" fontId="0" fillId="7" borderId="0" xfId="0" applyFill="1"/>
    <xf numFmtId="0" fontId="0" fillId="7" borderId="0" xfId="0" applyFill="1" applyAlignment="1">
      <alignment horizontal="center" vertical="center" wrapText="1"/>
    </xf>
    <xf numFmtId="0" fontId="0" fillId="7" borderId="0" xfId="0" applyFill="1" applyAlignment="1">
      <alignment vertical="center" wrapText="1"/>
    </xf>
    <xf numFmtId="0" fontId="0" fillId="7" borderId="0" xfId="0" applyFill="1" applyBorder="1"/>
    <xf numFmtId="0" fontId="0" fillId="7" borderId="0" xfId="0" applyFill="1" applyBorder="1" applyAlignment="1">
      <alignment vertical="center" wrapText="1"/>
    </xf>
    <xf numFmtId="0" fontId="0" fillId="7" borderId="0" xfId="0" applyFill="1" applyBorder="1" applyAlignment="1">
      <alignment horizontal="center" vertical="center" wrapText="1"/>
    </xf>
    <xf numFmtId="0" fontId="0" fillId="5" borderId="4" xfId="0" applyFill="1" applyBorder="1" applyAlignment="1">
      <alignment horizontal="center" vertical="center" wrapText="1"/>
    </xf>
    <xf numFmtId="0" fontId="0" fillId="8" borderId="0" xfId="0" applyFill="1"/>
    <xf numFmtId="0" fontId="0" fillId="8" borderId="0" xfId="0" applyFill="1" applyAlignment="1">
      <alignment horizontal="center" wrapText="1"/>
    </xf>
    <xf numFmtId="0" fontId="0" fillId="8" borderId="0" xfId="0" applyFill="1" applyBorder="1" applyAlignment="1">
      <alignment horizontal="center" wrapText="1"/>
    </xf>
    <xf numFmtId="0" fontId="0" fillId="4" borderId="0" xfId="0" applyFill="1" applyBorder="1" applyAlignment="1">
      <alignment vertical="center" wrapText="1"/>
    </xf>
    <xf numFmtId="0" fontId="0" fillId="4" borderId="0" xfId="0" applyFill="1" applyBorder="1"/>
    <xf numFmtId="0" fontId="3" fillId="4" borderId="4" xfId="2" applyFill="1" applyBorder="1" applyAlignment="1">
      <alignment horizontal="center" vertical="center" wrapText="1"/>
    </xf>
    <xf numFmtId="0" fontId="3" fillId="4" borderId="4" xfId="2" applyFill="1" applyBorder="1"/>
    <xf numFmtId="0" fontId="0" fillId="5" borderId="4" xfId="0" applyFill="1" applyBorder="1"/>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xf numFmtId="0" fontId="0" fillId="4" borderId="5" xfId="0" applyFill="1" applyBorder="1"/>
    <xf numFmtId="0" fontId="0" fillId="4" borderId="11" xfId="0" applyFill="1" applyBorder="1"/>
    <xf numFmtId="0" fontId="0" fillId="4" borderId="7" xfId="0" applyFill="1" applyBorder="1"/>
    <xf numFmtId="0" fontId="0" fillId="4" borderId="12" xfId="0" applyFill="1" applyBorder="1"/>
    <xf numFmtId="0" fontId="0" fillId="5" borderId="32" xfId="0" applyFill="1" applyBorder="1" applyAlignment="1">
      <alignment vertical="center" wrapText="1"/>
    </xf>
    <xf numFmtId="0" fontId="0" fillId="5" borderId="32" xfId="0" applyFill="1" applyBorder="1" applyAlignment="1">
      <alignment horizontal="center" vertical="center" wrapText="1"/>
    </xf>
    <xf numFmtId="0" fontId="0" fillId="7" borderId="5" xfId="0" applyFill="1" applyBorder="1" applyAlignment="1">
      <alignment vertical="center" wrapText="1"/>
    </xf>
    <xf numFmtId="0" fontId="0" fillId="8" borderId="0" xfId="0" applyFill="1" applyAlignment="1">
      <alignment vertical="center" wrapText="1"/>
    </xf>
    <xf numFmtId="0" fontId="0" fillId="5" borderId="4" xfId="0" applyFill="1" applyBorder="1" applyAlignment="1" applyProtection="1">
      <alignment vertical="center" wrapText="1"/>
      <protection locked="0"/>
    </xf>
    <xf numFmtId="0" fontId="20" fillId="4" borderId="0" xfId="0" applyFont="1" applyFill="1" applyBorder="1" applyAlignment="1" applyProtection="1">
      <alignment horizontal="center"/>
    </xf>
    <xf numFmtId="165" fontId="4" fillId="0" borderId="8"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165" fontId="4" fillId="0" borderId="10" xfId="0" applyNumberFormat="1" applyFont="1" applyFill="1" applyBorder="1" applyAlignment="1" applyProtection="1">
      <alignment horizontal="center"/>
    </xf>
    <xf numFmtId="165" fontId="4" fillId="4" borderId="0" xfId="0" applyNumberFormat="1" applyFont="1" applyFill="1" applyBorder="1" applyAlignment="1" applyProtection="1">
      <alignment horizontal="center"/>
    </xf>
    <xf numFmtId="0" fontId="5" fillId="4" borderId="0" xfId="0" applyFont="1" applyFill="1" applyBorder="1" applyAlignment="1" applyProtection="1">
      <alignment horizontal="center" wrapText="1"/>
    </xf>
    <xf numFmtId="0" fontId="5" fillId="4" borderId="7" xfId="0" applyFont="1" applyFill="1" applyBorder="1" applyAlignment="1" applyProtection="1">
      <alignment horizontal="center" wrapText="1"/>
    </xf>
    <xf numFmtId="165" fontId="0" fillId="0" borderId="8" xfId="0" applyNumberFormat="1" applyFont="1" applyFill="1" applyBorder="1" applyAlignment="1" applyProtection="1">
      <alignment horizontal="center"/>
    </xf>
    <xf numFmtId="165" fontId="0" fillId="0" borderId="9" xfId="0" applyNumberFormat="1" applyFont="1" applyFill="1" applyBorder="1" applyAlignment="1" applyProtection="1">
      <alignment horizontal="center"/>
    </xf>
    <xf numFmtId="165" fontId="0" fillId="0" borderId="10" xfId="0" applyNumberFormat="1" applyFont="1" applyFill="1" applyBorder="1" applyAlignment="1" applyProtection="1">
      <alignment horizontal="center"/>
    </xf>
    <xf numFmtId="0" fontId="5" fillId="4" borderId="0" xfId="0" applyFont="1" applyFill="1" applyBorder="1" applyAlignment="1" applyProtection="1">
      <alignment horizontal="center"/>
    </xf>
    <xf numFmtId="165" fontId="0" fillId="7" borderId="19" xfId="0" applyNumberFormat="1" applyFill="1" applyBorder="1" applyAlignment="1" applyProtection="1">
      <alignment horizontal="center" vertical="center" wrapText="1"/>
      <protection locked="0"/>
    </xf>
    <xf numFmtId="165" fontId="0" fillId="7" borderId="20" xfId="0" applyNumberFormat="1" applyFill="1" applyBorder="1" applyAlignment="1" applyProtection="1">
      <alignment horizontal="center" vertical="center" wrapText="1"/>
      <protection locked="0"/>
    </xf>
    <xf numFmtId="165" fontId="0" fillId="7" borderId="15" xfId="0" applyNumberFormat="1" applyFill="1" applyBorder="1" applyAlignment="1" applyProtection="1">
      <alignment horizontal="center" vertical="center" wrapText="1"/>
      <protection locked="0"/>
    </xf>
    <xf numFmtId="165" fontId="0" fillId="7" borderId="21" xfId="0" applyNumberFormat="1" applyFill="1" applyBorder="1" applyAlignment="1" applyProtection="1">
      <alignment horizontal="center" vertical="center" wrapText="1"/>
      <protection locked="0"/>
    </xf>
    <xf numFmtId="165" fontId="0" fillId="7" borderId="0" xfId="0" applyNumberFormat="1" applyFill="1" applyBorder="1" applyAlignment="1" applyProtection="1">
      <alignment horizontal="center" vertical="center" wrapText="1"/>
      <protection locked="0"/>
    </xf>
    <xf numFmtId="165" fontId="0" fillId="7" borderId="22" xfId="0" applyNumberFormat="1" applyFill="1" applyBorder="1" applyAlignment="1" applyProtection="1">
      <alignment horizontal="center" vertical="center" wrapText="1"/>
      <protection locked="0"/>
    </xf>
    <xf numFmtId="165" fontId="0" fillId="7" borderId="23" xfId="0" applyNumberFormat="1" applyFill="1" applyBorder="1" applyAlignment="1" applyProtection="1">
      <alignment horizontal="center" vertical="center" wrapText="1"/>
      <protection locked="0"/>
    </xf>
    <xf numFmtId="165" fontId="0" fillId="7" borderId="24" xfId="0" applyNumberFormat="1" applyFill="1" applyBorder="1" applyAlignment="1" applyProtection="1">
      <alignment horizontal="center" vertical="center" wrapText="1"/>
      <protection locked="0"/>
    </xf>
    <xf numFmtId="165" fontId="0" fillId="7" borderId="25" xfId="0" applyNumberFormat="1" applyFill="1" applyBorder="1" applyAlignment="1" applyProtection="1">
      <alignment horizontal="center" vertical="center" wrapText="1"/>
      <protection locked="0"/>
    </xf>
    <xf numFmtId="0" fontId="18" fillId="4" borderId="0" xfId="0" applyFont="1" applyFill="1" applyBorder="1" applyAlignment="1" applyProtection="1">
      <alignment horizontal="center"/>
    </xf>
    <xf numFmtId="0" fontId="19" fillId="4" borderId="0" xfId="0" applyFont="1" applyFill="1" applyBorder="1" applyAlignment="1" applyProtection="1">
      <alignment horizontal="center" vertical="center"/>
    </xf>
    <xf numFmtId="0" fontId="5" fillId="4" borderId="0" xfId="0" applyFont="1" applyFill="1" applyBorder="1" applyAlignment="1" applyProtection="1">
      <alignment horizontal="center" vertical="center" wrapText="1"/>
    </xf>
    <xf numFmtId="165" fontId="0" fillId="7" borderId="13" xfId="0" applyNumberFormat="1" applyFill="1" applyBorder="1" applyAlignment="1" applyProtection="1">
      <alignment horizontal="center" vertical="center" wrapText="1"/>
    </xf>
    <xf numFmtId="165" fontId="0" fillId="7" borderId="18" xfId="0" applyNumberFormat="1" applyFill="1" applyBorder="1" applyAlignment="1" applyProtection="1">
      <alignment horizontal="center" vertical="center" wrapText="1"/>
    </xf>
    <xf numFmtId="165" fontId="0" fillId="7" borderId="14" xfId="0" applyNumberFormat="1" applyFill="1" applyBorder="1" applyAlignment="1" applyProtection="1">
      <alignment horizontal="center" vertical="center" wrapText="1"/>
    </xf>
    <xf numFmtId="17" fontId="0" fillId="5" borderId="8" xfId="0" applyNumberFormat="1" applyFont="1" applyFill="1" applyBorder="1" applyAlignment="1" applyProtection="1">
      <alignment horizontal="center"/>
      <protection locked="0"/>
    </xf>
    <xf numFmtId="17" fontId="0" fillId="5" borderId="9" xfId="0" applyNumberFormat="1" applyFont="1" applyFill="1" applyBorder="1" applyAlignment="1" applyProtection="1">
      <alignment horizontal="center"/>
      <protection locked="0"/>
    </xf>
    <xf numFmtId="17" fontId="0" fillId="5" borderId="1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xf>
    <xf numFmtId="0" fontId="0" fillId="5" borderId="8" xfId="0" applyFont="1" applyFill="1" applyBorder="1" applyAlignment="1" applyProtection="1">
      <alignment horizontal="center" wrapText="1"/>
      <protection locked="0"/>
    </xf>
    <xf numFmtId="0" fontId="0" fillId="5" borderId="10" xfId="0" applyFont="1" applyFill="1" applyBorder="1" applyAlignment="1" applyProtection="1">
      <alignment horizontal="center" wrapText="1"/>
      <protection locked="0"/>
    </xf>
    <xf numFmtId="0" fontId="0" fillId="5" borderId="9" xfId="0" applyFont="1" applyFill="1" applyBorder="1" applyAlignment="1" applyProtection="1">
      <alignment horizontal="center" wrapText="1"/>
      <protection locked="0"/>
    </xf>
    <xf numFmtId="164" fontId="0" fillId="5" borderId="8" xfId="0" applyNumberFormat="1" applyFont="1" applyFill="1" applyBorder="1" applyAlignment="1" applyProtection="1">
      <alignment horizontal="center" wrapText="1"/>
      <protection locked="0"/>
    </xf>
    <xf numFmtId="164" fontId="0" fillId="5" borderId="9" xfId="0" applyNumberFormat="1" applyFont="1" applyFill="1" applyBorder="1" applyAlignment="1" applyProtection="1">
      <alignment horizontal="center" wrapText="1"/>
      <protection locked="0"/>
    </xf>
    <xf numFmtId="164" fontId="0" fillId="5" borderId="10" xfId="0" applyNumberFormat="1" applyFont="1" applyFill="1" applyBorder="1" applyAlignment="1" applyProtection="1">
      <alignment horizontal="center" wrapText="1"/>
      <protection locked="0"/>
    </xf>
    <xf numFmtId="0" fontId="12" fillId="4" borderId="2" xfId="0" applyFont="1" applyFill="1" applyBorder="1" applyAlignment="1" applyProtection="1">
      <alignment horizontal="center"/>
    </xf>
    <xf numFmtId="0" fontId="13" fillId="4" borderId="7" xfId="0" applyFont="1" applyFill="1" applyBorder="1" applyAlignment="1" applyProtection="1">
      <alignment horizontal="center"/>
    </xf>
    <xf numFmtId="0" fontId="10" fillId="6" borderId="13" xfId="0" applyFont="1" applyFill="1" applyBorder="1" applyAlignment="1" applyProtection="1">
      <alignment horizontal="center" vertical="center"/>
    </xf>
    <xf numFmtId="0" fontId="10" fillId="6" borderId="14" xfId="0" applyFont="1" applyFill="1" applyBorder="1" applyAlignment="1" applyProtection="1">
      <alignment horizontal="center" vertical="center"/>
    </xf>
    <xf numFmtId="0" fontId="7" fillId="4" borderId="0" xfId="0" applyFont="1" applyFill="1" applyBorder="1" applyAlignment="1" applyProtection="1">
      <alignment horizontal="center"/>
    </xf>
    <xf numFmtId="0" fontId="9" fillId="4" borderId="0" xfId="3" applyFont="1" applyFill="1" applyBorder="1" applyAlignment="1" applyProtection="1">
      <alignment horizontal="center"/>
    </xf>
    <xf numFmtId="0" fontId="0" fillId="5" borderId="4" xfId="0" applyFill="1" applyBorder="1" applyAlignment="1">
      <alignment horizontal="center"/>
    </xf>
    <xf numFmtId="0" fontId="0" fillId="5" borderId="28" xfId="0" applyFill="1" applyBorder="1" applyAlignment="1">
      <alignment horizontal="center"/>
    </xf>
    <xf numFmtId="0" fontId="3" fillId="4" borderId="4" xfId="2" applyFill="1" applyBorder="1" applyAlignment="1">
      <alignment horizontal="center"/>
    </xf>
    <xf numFmtId="0" fontId="3" fillId="4" borderId="28" xfId="2" applyFill="1" applyBorder="1" applyAlignment="1">
      <alignment horizontal="center"/>
    </xf>
    <xf numFmtId="0" fontId="0" fillId="4" borderId="5" xfId="0" applyFill="1" applyBorder="1" applyAlignment="1">
      <alignment horizontal="center"/>
    </xf>
    <xf numFmtId="0" fontId="0" fillId="4" borderId="0" xfId="0" applyFill="1" applyBorder="1" applyAlignment="1">
      <alignment horizontal="center"/>
    </xf>
    <xf numFmtId="0" fontId="0" fillId="4" borderId="6" xfId="0" applyFill="1" applyBorder="1" applyAlignment="1">
      <alignment horizontal="center"/>
    </xf>
    <xf numFmtId="0" fontId="0" fillId="5" borderId="27" xfId="0" applyFill="1" applyBorder="1" applyAlignment="1">
      <alignment horizontal="center"/>
    </xf>
    <xf numFmtId="0" fontId="3" fillId="4" borderId="27" xfId="2" applyFill="1" applyBorder="1" applyAlignment="1">
      <alignment horizontal="center"/>
    </xf>
    <xf numFmtId="0" fontId="0" fillId="8" borderId="0" xfId="0" applyFill="1" applyAlignment="1">
      <alignment horizontal="center" vertical="center" wrapText="1"/>
    </xf>
    <xf numFmtId="0" fontId="0" fillId="8" borderId="0" xfId="0" applyFill="1" applyAlignment="1">
      <alignment horizontal="center" vertical="top" wrapText="1"/>
    </xf>
    <xf numFmtId="0" fontId="0" fillId="7" borderId="4" xfId="0" applyFill="1" applyBorder="1" applyAlignment="1">
      <alignment horizontal="center" wrapText="1"/>
    </xf>
    <xf numFmtId="0" fontId="3" fillId="3" borderId="4" xfId="2" applyBorder="1" applyAlignment="1">
      <alignment horizontal="center" vertical="center" wrapText="1"/>
    </xf>
    <xf numFmtId="0" fontId="0" fillId="8" borderId="26" xfId="0" applyFill="1" applyBorder="1" applyAlignment="1">
      <alignment horizontal="center"/>
    </xf>
    <xf numFmtId="0" fontId="0" fillId="8" borderId="0" xfId="0" applyFill="1" applyAlignment="1">
      <alignment horizontal="center" wrapText="1"/>
    </xf>
    <xf numFmtId="0" fontId="0" fillId="8" borderId="0" xfId="0" applyFill="1" applyBorder="1" applyAlignment="1">
      <alignment horizont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32" xfId="0" applyFill="1" applyBorder="1" applyAlignment="1">
      <alignment horizontal="center" vertical="center" wrapText="1"/>
    </xf>
    <xf numFmtId="0" fontId="0" fillId="5" borderId="32" xfId="0" applyFill="1" applyBorder="1" applyAlignment="1">
      <alignment horizontal="center" wrapText="1"/>
    </xf>
    <xf numFmtId="0" fontId="0" fillId="5" borderId="33" xfId="0" applyFill="1" applyBorder="1" applyAlignment="1">
      <alignment horizontal="center" wrapText="1"/>
    </xf>
    <xf numFmtId="0" fontId="0" fillId="5" borderId="29" xfId="0"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0" fillId="5" borderId="13" xfId="0" applyFill="1" applyBorder="1" applyAlignment="1" applyProtection="1">
      <alignment horizontal="center"/>
      <protection locked="0"/>
    </xf>
    <xf numFmtId="0" fontId="0" fillId="5" borderId="30" xfId="0" applyFill="1" applyBorder="1" applyAlignment="1" applyProtection="1">
      <alignment horizontal="center"/>
      <protection locked="0"/>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applyAlignment="1">
      <alignment horizontal="center" vertical="center" wrapText="1"/>
    </xf>
    <xf numFmtId="0" fontId="3" fillId="3" borderId="4" xfId="2" applyBorder="1" applyAlignment="1">
      <alignment horizontal="center"/>
    </xf>
    <xf numFmtId="0" fontId="0" fillId="7" borderId="0" xfId="0" applyFill="1" applyAlignment="1">
      <alignment horizontal="center"/>
    </xf>
    <xf numFmtId="0" fontId="2" fillId="2" borderId="4" xfId="1" applyBorder="1" applyAlignment="1">
      <alignment horizontal="center"/>
    </xf>
    <xf numFmtId="0" fontId="0" fillId="7" borderId="10" xfId="0" applyFill="1" applyBorder="1" applyAlignment="1">
      <alignment horizontal="center" vertical="center" wrapText="1"/>
    </xf>
    <xf numFmtId="0" fontId="0" fillId="7" borderId="4" xfId="0" applyFill="1" applyBorder="1" applyAlignment="1">
      <alignment horizontal="center"/>
    </xf>
    <xf numFmtId="0" fontId="0" fillId="4" borderId="8" xfId="0" applyFill="1" applyBorder="1" applyAlignment="1">
      <alignment horizontal="center" wrapText="1"/>
    </xf>
    <xf numFmtId="0" fontId="0" fillId="4" borderId="9" xfId="0" applyFill="1" applyBorder="1" applyAlignment="1">
      <alignment horizontal="center" wrapText="1"/>
    </xf>
    <xf numFmtId="0" fontId="0" fillId="4" borderId="10" xfId="0" applyFill="1" applyBorder="1" applyAlignment="1">
      <alignment horizontal="center" wrapText="1"/>
    </xf>
    <xf numFmtId="0" fontId="0" fillId="5" borderId="1" xfId="0" applyFont="1" applyFill="1" applyBorder="1" applyAlignment="1" applyProtection="1">
      <alignment horizontal="center" vertical="top"/>
      <protection locked="0"/>
    </xf>
    <xf numFmtId="0" fontId="0" fillId="5" borderId="2" xfId="0" applyFont="1" applyFill="1" applyBorder="1" applyAlignment="1" applyProtection="1">
      <alignment horizontal="center" vertical="top"/>
      <protection locked="0"/>
    </xf>
    <xf numFmtId="0" fontId="0" fillId="5" borderId="3" xfId="0" applyFont="1" applyFill="1" applyBorder="1" applyAlignment="1" applyProtection="1">
      <alignment horizontal="center" vertical="top"/>
      <protection locked="0"/>
    </xf>
    <xf numFmtId="0" fontId="0" fillId="5" borderId="5" xfId="0" applyFont="1" applyFill="1" applyBorder="1" applyAlignment="1" applyProtection="1">
      <alignment horizontal="center" vertical="top"/>
      <protection locked="0"/>
    </xf>
    <xf numFmtId="0" fontId="0" fillId="5" borderId="0" xfId="0" applyFont="1" applyFill="1" applyBorder="1" applyAlignment="1" applyProtection="1">
      <alignment horizontal="center" vertical="top"/>
      <protection locked="0"/>
    </xf>
    <xf numFmtId="0" fontId="0" fillId="5" borderId="6" xfId="0" applyFont="1" applyFill="1" applyBorder="1" applyAlignment="1" applyProtection="1">
      <alignment horizontal="center" vertical="top"/>
      <protection locked="0"/>
    </xf>
    <xf numFmtId="0" fontId="0" fillId="5" borderId="11" xfId="0" applyFont="1" applyFill="1" applyBorder="1" applyAlignment="1" applyProtection="1">
      <alignment horizontal="center" vertical="top"/>
      <protection locked="0"/>
    </xf>
    <xf numFmtId="0" fontId="0" fillId="5" borderId="7" xfId="0" applyFont="1" applyFill="1" applyBorder="1" applyAlignment="1" applyProtection="1">
      <alignment horizontal="center" vertical="top"/>
      <protection locked="0"/>
    </xf>
    <xf numFmtId="0" fontId="0" fillId="5" borderId="12" xfId="0" applyFont="1" applyFill="1" applyBorder="1" applyAlignment="1" applyProtection="1">
      <alignment horizontal="center" vertical="top"/>
      <protection locked="0"/>
    </xf>
    <xf numFmtId="49" fontId="0" fillId="5" borderId="8" xfId="0" applyNumberFormat="1" applyFont="1" applyFill="1" applyBorder="1" applyAlignment="1" applyProtection="1">
      <alignment horizontal="center" wrapText="1"/>
      <protection locked="0"/>
    </xf>
    <xf numFmtId="0" fontId="0" fillId="5" borderId="9" xfId="0" applyNumberFormat="1" applyFont="1" applyFill="1" applyBorder="1" applyAlignment="1" applyProtection="1">
      <alignment horizontal="center" wrapText="1"/>
      <protection locked="0"/>
    </xf>
    <xf numFmtId="0" fontId="0" fillId="5" borderId="10" xfId="0" applyNumberFormat="1" applyFont="1" applyFill="1" applyBorder="1" applyAlignment="1" applyProtection="1">
      <alignment horizontal="center" wrapText="1"/>
      <protection locked="0"/>
    </xf>
    <xf numFmtId="0" fontId="0" fillId="5" borderId="4" xfId="0" applyFill="1" applyBorder="1" applyAlignment="1" applyProtection="1">
      <alignment horizontal="left" wrapText="1"/>
      <protection locked="0"/>
    </xf>
    <xf numFmtId="0" fontId="0" fillId="5" borderId="4" xfId="0" applyNumberFormat="1" applyFill="1" applyBorder="1" applyAlignment="1" applyProtection="1">
      <alignment horizontal="center"/>
      <protection locked="0"/>
    </xf>
  </cellXfs>
  <cellStyles count="10">
    <cellStyle name="Bad" xfId="2" builtinId="27"/>
    <cellStyle name="Good" xfId="1" builtinId="26"/>
    <cellStyle name="Hyperlink" xfId="3" builtinId="8"/>
    <cellStyle name="Normal" xfId="0" builtinId="0"/>
    <cellStyle name="Normal 14" xfId="4"/>
    <cellStyle name="Normal 14 2" xfId="5"/>
    <cellStyle name="Normal 2" xfId="6"/>
    <cellStyle name="Normal 2 2" xfId="7"/>
    <cellStyle name="Normal 2 2 2" xfId="8"/>
    <cellStyle name="Normal 2 3" xfId="9"/>
  </cellStyles>
  <dxfs count="1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ED6D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Public%20HSCPS/Data%20Management/GP%20Practice%20Staff/20-21%20GP%20practice%20forms/COMBINED%20FORM/Final%20GPcombined%20form%2020-21%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er Info"/>
      <sheetName val="GP1 April 20"/>
      <sheetName val="GP1 May 20"/>
      <sheetName val="GP1 June 20"/>
      <sheetName val="GP1 July 20"/>
      <sheetName val="GP1 Aug 20"/>
      <sheetName val="GP1 Sep 20"/>
      <sheetName val="GP1 Oct 20"/>
      <sheetName val="GP1 Nov 20"/>
      <sheetName val="GP1 Dec 2020"/>
      <sheetName val="GP1 Jan 21"/>
      <sheetName val="GP1 Feb 20"/>
      <sheetName val="GP1 Mar 20"/>
      <sheetName val="Error Corrections"/>
      <sheetName val="GP1 Totals"/>
      <sheetName val="GP55A Column Explanation"/>
      <sheetName val="GP55A 20-21"/>
      <sheetName val="GP55A PRACTICE CHECKER"/>
      <sheetName val="GP1 Vs Gp55a Comparrison"/>
      <sheetName val="Sheet1"/>
      <sheetName val="Sheet2"/>
      <sheetName val="Sheet3"/>
    </sheetNames>
    <sheetDataSet>
      <sheetData sheetId="0">
        <row r="2">
          <cell r="S2">
            <v>22.5</v>
          </cell>
          <cell r="T2">
            <v>2.6</v>
          </cell>
        </row>
        <row r="29">
          <cell r="L29"/>
        </row>
        <row r="30">
          <cell r="L30"/>
        </row>
        <row r="31">
          <cell r="L31"/>
        </row>
        <row r="32">
          <cell r="L32"/>
        </row>
        <row r="33">
          <cell r="L33"/>
        </row>
        <row r="34">
          <cell r="L34"/>
        </row>
        <row r="35">
          <cell r="L35"/>
        </row>
        <row r="36">
          <cell r="L36"/>
        </row>
        <row r="37">
          <cell r="L37"/>
        </row>
        <row r="38">
          <cell r="L38"/>
        </row>
        <row r="39">
          <cell r="L39"/>
        </row>
        <row r="40">
          <cell r="L40"/>
        </row>
        <row r="41">
          <cell r="L41"/>
        </row>
        <row r="42">
          <cell r="L42"/>
        </row>
        <row r="43">
          <cell r="L43"/>
        </row>
        <row r="44">
          <cell r="L44"/>
        </row>
        <row r="45">
          <cell r="L45"/>
        </row>
        <row r="46">
          <cell r="L46"/>
        </row>
        <row r="47">
          <cell r="L47"/>
        </row>
        <row r="48">
          <cell r="L48"/>
        </row>
        <row r="49">
          <cell r="L49"/>
        </row>
        <row r="50">
          <cell r="L50"/>
        </row>
        <row r="51">
          <cell r="L51"/>
        </row>
        <row r="52">
          <cell r="L52"/>
        </row>
        <row r="53">
          <cell r="L53"/>
        </row>
        <row r="54">
          <cell r="L54"/>
        </row>
        <row r="55">
          <cell r="L55"/>
        </row>
        <row r="56">
          <cell r="L56"/>
        </row>
        <row r="57">
          <cell r="L57"/>
        </row>
        <row r="58">
          <cell r="L58"/>
        </row>
        <row r="59">
          <cell r="L59"/>
        </row>
        <row r="60">
          <cell r="L60"/>
        </row>
        <row r="61">
          <cell r="L61"/>
        </row>
        <row r="62">
          <cell r="L62"/>
        </row>
        <row r="63">
          <cell r="L63"/>
        </row>
        <row r="64">
          <cell r="L64"/>
        </row>
        <row r="65">
          <cell r="L65"/>
        </row>
        <row r="66">
          <cell r="L66"/>
        </row>
        <row r="67">
          <cell r="L67"/>
        </row>
        <row r="68">
          <cell r="L68"/>
        </row>
        <row r="69">
          <cell r="L69"/>
        </row>
        <row r="70">
          <cell r="L70"/>
        </row>
        <row r="71">
          <cell r="L71"/>
        </row>
        <row r="72">
          <cell r="L72"/>
        </row>
        <row r="73">
          <cell r="L73"/>
        </row>
        <row r="74">
          <cell r="L74"/>
        </row>
        <row r="75">
          <cell r="L75"/>
        </row>
        <row r="76">
          <cell r="L76"/>
        </row>
        <row r="77">
          <cell r="L77"/>
        </row>
        <row r="78">
          <cell r="L78"/>
        </row>
        <row r="79">
          <cell r="L79"/>
        </row>
        <row r="80">
          <cell r="L80"/>
        </row>
        <row r="81">
          <cell r="L81"/>
        </row>
        <row r="82">
          <cell r="L82"/>
        </row>
        <row r="83">
          <cell r="L83"/>
        </row>
        <row r="84">
          <cell r="L84"/>
        </row>
        <row r="85">
          <cell r="L85"/>
        </row>
        <row r="86">
          <cell r="L86"/>
        </row>
        <row r="87">
          <cell r="L87"/>
        </row>
        <row r="88">
          <cell r="L88"/>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scpensions@hscni.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5041"/>
  <sheetViews>
    <sheetView showZeros="0" tabSelected="1" view="pageBreakPreview" zoomScaleNormal="55" zoomScaleSheetLayoutView="100" workbookViewId="0">
      <selection activeCell="C29" sqref="C29"/>
    </sheetView>
  </sheetViews>
  <sheetFormatPr defaultRowHeight="15" x14ac:dyDescent="0.25"/>
  <cols>
    <col min="1" max="1" width="9.140625" style="7"/>
    <col min="2" max="2" width="11.7109375" style="7" customWidth="1"/>
    <col min="3" max="3" width="18.7109375" style="7" customWidth="1"/>
    <col min="4" max="4" width="8.28515625" style="7" customWidth="1"/>
    <col min="5" max="5" width="13.140625" style="7" customWidth="1"/>
    <col min="6" max="6" width="12.5703125" style="7" customWidth="1"/>
    <col min="7" max="7" width="17.7109375" style="7" customWidth="1"/>
    <col min="8" max="13" width="15.7109375" style="7" customWidth="1"/>
    <col min="14" max="14" width="35.7109375" style="80" customWidth="1"/>
    <col min="15" max="15" width="16.140625" style="7" customWidth="1"/>
    <col min="16" max="17" width="9.140625" style="7" hidden="1" customWidth="1"/>
    <col min="18" max="18" width="14.85546875" style="7" hidden="1" customWidth="1"/>
    <col min="19" max="19" width="9.140625" style="7" hidden="1" customWidth="1"/>
    <col min="20" max="20" width="13.5703125" style="7" hidden="1" customWidth="1"/>
    <col min="21" max="24" width="9.140625" style="8" hidden="1" customWidth="1"/>
    <col min="25" max="26" width="9.140625" style="7" hidden="1" customWidth="1"/>
    <col min="27" max="16384" width="9.140625" style="7"/>
  </cols>
  <sheetData>
    <row r="1" spans="1:23" x14ac:dyDescent="0.25">
      <c r="A1" s="1"/>
      <c r="B1" s="2"/>
      <c r="C1" s="2"/>
      <c r="D1" s="2"/>
      <c r="E1" s="2"/>
      <c r="F1" s="2"/>
      <c r="G1" s="2"/>
      <c r="H1" s="2"/>
      <c r="I1" s="3"/>
      <c r="J1" s="3"/>
      <c r="K1" s="3"/>
      <c r="L1" s="3"/>
      <c r="M1" s="3"/>
      <c r="N1" s="4"/>
      <c r="O1" s="5"/>
      <c r="P1" s="6"/>
      <c r="Q1" s="6"/>
    </row>
    <row r="2" spans="1:23" ht="23.25" x14ac:dyDescent="0.35">
      <c r="A2" s="9"/>
      <c r="B2" s="10"/>
      <c r="C2" s="10"/>
      <c r="D2" s="151" t="s">
        <v>79</v>
      </c>
      <c r="E2" s="151"/>
      <c r="F2" s="151"/>
      <c r="G2" s="151"/>
      <c r="H2" s="151"/>
      <c r="I2" s="151"/>
      <c r="J2" s="151"/>
      <c r="K2" s="151"/>
      <c r="L2" s="151"/>
      <c r="M2" s="151"/>
      <c r="N2" s="11"/>
      <c r="O2" s="12"/>
      <c r="P2" s="6"/>
      <c r="Q2" s="6"/>
      <c r="R2" s="13" t="s">
        <v>0</v>
      </c>
    </row>
    <row r="3" spans="1:23" ht="21" x14ac:dyDescent="0.35">
      <c r="A3" s="9"/>
      <c r="B3" s="10"/>
      <c r="C3" s="10"/>
      <c r="D3" s="152" t="s">
        <v>1</v>
      </c>
      <c r="E3" s="152"/>
      <c r="F3" s="152"/>
      <c r="G3" s="152"/>
      <c r="H3" s="152"/>
      <c r="I3" s="152"/>
      <c r="J3" s="152"/>
      <c r="K3" s="152"/>
      <c r="L3" s="152"/>
      <c r="M3" s="152"/>
      <c r="N3" s="14"/>
      <c r="O3" s="12"/>
      <c r="P3" s="6"/>
      <c r="Q3" s="6"/>
      <c r="R3" s="13"/>
    </row>
    <row r="4" spans="1:23" x14ac:dyDescent="0.25">
      <c r="A4" s="9"/>
      <c r="B4" s="10"/>
      <c r="C4" s="10"/>
      <c r="D4" s="15"/>
      <c r="E4" s="15"/>
      <c r="F4" s="15"/>
      <c r="G4" s="15"/>
      <c r="H4" s="15"/>
      <c r="I4" s="15"/>
      <c r="J4" s="15"/>
      <c r="K4" s="6"/>
      <c r="L4" s="6"/>
      <c r="M4" s="6"/>
      <c r="N4" s="16"/>
      <c r="O4" s="12"/>
      <c r="P4" s="6"/>
      <c r="Q4" s="6">
        <v>1995</v>
      </c>
      <c r="R4" s="13" t="s">
        <v>2</v>
      </c>
      <c r="T4" s="7">
        <v>5</v>
      </c>
    </row>
    <row r="5" spans="1:23" ht="16.5" thickBot="1" x14ac:dyDescent="0.3">
      <c r="A5" s="9"/>
      <c r="B5" s="10"/>
      <c r="C5" s="10"/>
      <c r="D5" s="17" t="s">
        <v>80</v>
      </c>
      <c r="E5" s="17"/>
      <c r="F5" s="17"/>
      <c r="G5" s="17"/>
      <c r="H5" s="17"/>
      <c r="I5" s="17"/>
      <c r="J5" s="17"/>
      <c r="K5" s="17"/>
      <c r="L5" s="17"/>
      <c r="M5" s="17"/>
      <c r="N5" s="18"/>
      <c r="O5" s="12"/>
      <c r="P5" s="6"/>
      <c r="Q5" s="6">
        <v>2008</v>
      </c>
      <c r="R5" s="13" t="s">
        <v>3</v>
      </c>
      <c r="T5" s="7">
        <v>5.6</v>
      </c>
    </row>
    <row r="6" spans="1:23" ht="15.75" thickBot="1" x14ac:dyDescent="0.3">
      <c r="A6" s="9"/>
      <c r="B6" s="10"/>
      <c r="C6" s="10"/>
      <c r="D6" s="141"/>
      <c r="E6" s="143"/>
      <c r="F6" s="143"/>
      <c r="G6" s="143"/>
      <c r="H6" s="143"/>
      <c r="I6" s="143"/>
      <c r="J6" s="143"/>
      <c r="K6" s="143"/>
      <c r="L6" s="143"/>
      <c r="M6" s="142"/>
      <c r="N6" s="19"/>
      <c r="O6" s="12"/>
      <c r="P6" s="6"/>
      <c r="Q6" s="6">
        <v>2015</v>
      </c>
      <c r="R6" s="13" t="s">
        <v>4</v>
      </c>
      <c r="T6" s="7">
        <v>7.1</v>
      </c>
    </row>
    <row r="7" spans="1:23" x14ac:dyDescent="0.25">
      <c r="A7" s="9"/>
      <c r="B7" s="10"/>
      <c r="C7" s="10"/>
      <c r="D7" s="15"/>
      <c r="E7" s="15"/>
      <c r="F7" s="15"/>
      <c r="G7" s="15"/>
      <c r="H7" s="15"/>
      <c r="I7" s="15"/>
      <c r="J7" s="15"/>
      <c r="K7" s="6"/>
      <c r="L7" s="6"/>
      <c r="M7" s="6"/>
      <c r="N7" s="16"/>
      <c r="O7" s="12"/>
      <c r="P7" s="6"/>
      <c r="Q7" s="6"/>
      <c r="R7" s="13"/>
      <c r="T7" s="7">
        <v>9.3000000000000007</v>
      </c>
    </row>
    <row r="8" spans="1:23" ht="16.5" thickBot="1" x14ac:dyDescent="0.3">
      <c r="A8" s="9"/>
      <c r="B8" s="10"/>
      <c r="C8" s="10"/>
      <c r="D8" s="17" t="s">
        <v>5</v>
      </c>
      <c r="E8" s="17"/>
      <c r="F8" s="17"/>
      <c r="G8" s="17"/>
      <c r="H8" s="17"/>
      <c r="I8" s="17"/>
      <c r="J8" s="17"/>
      <c r="K8" s="17"/>
      <c r="L8" s="17"/>
      <c r="M8" s="17"/>
      <c r="N8" s="18"/>
      <c r="O8" s="12"/>
      <c r="P8" s="6"/>
      <c r="Q8" s="6"/>
      <c r="R8" s="13"/>
      <c r="T8" s="7">
        <v>12.5</v>
      </c>
    </row>
    <row r="9" spans="1:23" x14ac:dyDescent="0.25">
      <c r="A9" s="9"/>
      <c r="B9" s="10"/>
      <c r="C9" s="10"/>
      <c r="D9" s="190"/>
      <c r="E9" s="191"/>
      <c r="F9" s="191"/>
      <c r="G9" s="191"/>
      <c r="H9" s="191"/>
      <c r="I9" s="191"/>
      <c r="J9" s="191"/>
      <c r="K9" s="191"/>
      <c r="L9" s="191"/>
      <c r="M9" s="192"/>
      <c r="N9" s="20"/>
      <c r="O9" s="12"/>
      <c r="P9" s="6"/>
      <c r="Q9" s="6"/>
      <c r="R9" s="13"/>
      <c r="T9" s="7">
        <v>13.5</v>
      </c>
    </row>
    <row r="10" spans="1:23" x14ac:dyDescent="0.25">
      <c r="A10" s="9"/>
      <c r="B10" s="10"/>
      <c r="C10" s="10"/>
      <c r="D10" s="193"/>
      <c r="E10" s="194"/>
      <c r="F10" s="194"/>
      <c r="G10" s="194"/>
      <c r="H10" s="194"/>
      <c r="I10" s="194"/>
      <c r="J10" s="194"/>
      <c r="K10" s="194"/>
      <c r="L10" s="194"/>
      <c r="M10" s="195"/>
      <c r="N10" s="20"/>
      <c r="O10" s="12"/>
      <c r="P10" s="6"/>
      <c r="Q10" s="6"/>
      <c r="R10" s="13"/>
      <c r="T10" s="7">
        <v>14.5</v>
      </c>
    </row>
    <row r="11" spans="1:23" x14ac:dyDescent="0.25">
      <c r="A11" s="9"/>
      <c r="B11" s="10"/>
      <c r="C11" s="10"/>
      <c r="D11" s="193"/>
      <c r="E11" s="194"/>
      <c r="F11" s="194"/>
      <c r="G11" s="194"/>
      <c r="H11" s="194"/>
      <c r="I11" s="194"/>
      <c r="J11" s="194"/>
      <c r="K11" s="194"/>
      <c r="L11" s="194"/>
      <c r="M11" s="195"/>
      <c r="N11" s="20"/>
      <c r="O11" s="12"/>
      <c r="P11" s="6"/>
      <c r="Q11" s="6"/>
    </row>
    <row r="12" spans="1:23" x14ac:dyDescent="0.25">
      <c r="A12" s="9"/>
      <c r="B12" s="10"/>
      <c r="C12" s="10"/>
      <c r="D12" s="193"/>
      <c r="E12" s="194"/>
      <c r="F12" s="194"/>
      <c r="G12" s="194"/>
      <c r="H12" s="194"/>
      <c r="I12" s="194"/>
      <c r="J12" s="194"/>
      <c r="K12" s="194"/>
      <c r="L12" s="194"/>
      <c r="M12" s="195"/>
      <c r="N12" s="20"/>
      <c r="O12" s="12"/>
      <c r="P12" s="6"/>
      <c r="Q12" s="6"/>
    </row>
    <row r="13" spans="1:23" ht="15.75" thickBot="1" x14ac:dyDescent="0.3">
      <c r="A13" s="9"/>
      <c r="B13" s="10"/>
      <c r="C13" s="10"/>
      <c r="D13" s="196"/>
      <c r="E13" s="197"/>
      <c r="F13" s="197"/>
      <c r="G13" s="197"/>
      <c r="H13" s="197"/>
      <c r="I13" s="197"/>
      <c r="J13" s="197"/>
      <c r="K13" s="197"/>
      <c r="L13" s="197"/>
      <c r="M13" s="198"/>
      <c r="N13" s="20"/>
      <c r="O13" s="12"/>
      <c r="P13" s="6"/>
      <c r="Q13" s="6"/>
    </row>
    <row r="14" spans="1:23" x14ac:dyDescent="0.25">
      <c r="A14" s="9"/>
      <c r="B14" s="10"/>
      <c r="C14" s="10"/>
      <c r="D14" s="15"/>
      <c r="E14" s="15"/>
      <c r="F14" s="15"/>
      <c r="G14" s="15"/>
      <c r="H14" s="15"/>
      <c r="I14" s="15"/>
      <c r="J14" s="15"/>
      <c r="K14" s="6"/>
      <c r="L14" s="6"/>
      <c r="M14" s="6"/>
      <c r="N14" s="16"/>
      <c r="O14" s="12"/>
      <c r="P14" s="6"/>
      <c r="Q14" s="6"/>
      <c r="W14" s="21"/>
    </row>
    <row r="15" spans="1:23" ht="16.5" thickBot="1" x14ac:dyDescent="0.3">
      <c r="A15" s="9"/>
      <c r="B15" s="10"/>
      <c r="C15" s="10"/>
      <c r="D15" s="17" t="s">
        <v>81</v>
      </c>
      <c r="E15" s="17"/>
      <c r="F15" s="17"/>
      <c r="G15" s="17"/>
      <c r="H15" s="22"/>
      <c r="I15" s="23"/>
      <c r="J15" s="15"/>
      <c r="K15" s="17" t="s">
        <v>6</v>
      </c>
      <c r="L15" s="17"/>
      <c r="M15" s="17"/>
      <c r="N15" s="18"/>
      <c r="O15" s="12"/>
      <c r="P15" s="6"/>
      <c r="Q15" s="6"/>
      <c r="W15" s="21"/>
    </row>
    <row r="16" spans="1:23" ht="17.25" thickBot="1" x14ac:dyDescent="0.3">
      <c r="A16" s="9"/>
      <c r="B16" s="10"/>
      <c r="C16" s="10"/>
      <c r="D16" s="141"/>
      <c r="E16" s="143"/>
      <c r="F16" s="143"/>
      <c r="G16" s="143"/>
      <c r="H16" s="142"/>
      <c r="I16" s="24"/>
      <c r="J16" s="15"/>
      <c r="K16" s="137"/>
      <c r="L16" s="138"/>
      <c r="M16" s="139"/>
      <c r="N16" s="25"/>
      <c r="O16" s="12"/>
      <c r="P16" s="6"/>
      <c r="Q16" s="6"/>
      <c r="T16" s="83">
        <f>'[1]Member Info'!T2</f>
        <v>2.6</v>
      </c>
      <c r="U16" s="82"/>
      <c r="W16" s="26"/>
    </row>
    <row r="17" spans="1:26" x14ac:dyDescent="0.25">
      <c r="A17" s="9"/>
      <c r="B17" s="10"/>
      <c r="C17" s="10"/>
      <c r="D17" s="15"/>
      <c r="E17" s="15"/>
      <c r="F17" s="15"/>
      <c r="G17" s="15"/>
      <c r="H17" s="15"/>
      <c r="I17" s="15"/>
      <c r="J17" s="15"/>
      <c r="K17" s="6"/>
      <c r="L17" s="6"/>
      <c r="M17" s="6"/>
      <c r="N17" s="16"/>
      <c r="O17" s="12"/>
      <c r="P17" s="6"/>
      <c r="Q17" s="6"/>
    </row>
    <row r="18" spans="1:26" ht="16.5" thickBot="1" x14ac:dyDescent="0.3">
      <c r="A18" s="9"/>
      <c r="B18" s="10"/>
      <c r="C18" s="10"/>
      <c r="D18" s="140" t="s">
        <v>7</v>
      </c>
      <c r="E18" s="140"/>
      <c r="F18" s="140"/>
      <c r="G18" s="17" t="s">
        <v>8</v>
      </c>
      <c r="H18" s="17"/>
      <c r="I18" s="23"/>
      <c r="J18" s="15"/>
      <c r="K18" s="22" t="s">
        <v>9</v>
      </c>
      <c r="L18" s="22"/>
      <c r="M18" s="22"/>
      <c r="N18" s="18"/>
      <c r="O18" s="12"/>
      <c r="P18" s="6"/>
      <c r="Q18" s="6"/>
    </row>
    <row r="19" spans="1:26" ht="15.75" customHeight="1" thickBot="1" x14ac:dyDescent="0.3">
      <c r="A19" s="9"/>
      <c r="B19" s="10"/>
      <c r="C19" s="10"/>
      <c r="D19" s="141"/>
      <c r="E19" s="143"/>
      <c r="F19" s="143"/>
      <c r="G19" s="141"/>
      <c r="H19" s="142"/>
      <c r="I19" s="24"/>
      <c r="J19" s="15"/>
      <c r="K19" s="199"/>
      <c r="L19" s="200"/>
      <c r="M19" s="201"/>
      <c r="N19" s="27"/>
      <c r="O19" s="12"/>
      <c r="P19" s="6"/>
      <c r="Q19" s="6"/>
    </row>
    <row r="20" spans="1:26" x14ac:dyDescent="0.25">
      <c r="A20" s="9"/>
      <c r="B20" s="10"/>
      <c r="C20" s="10"/>
      <c r="D20" s="10"/>
      <c r="E20" s="10"/>
      <c r="F20" s="10"/>
      <c r="G20" s="10"/>
      <c r="H20" s="10"/>
      <c r="I20" s="10"/>
      <c r="J20" s="15"/>
      <c r="K20" s="6"/>
      <c r="L20" s="6"/>
      <c r="M20" s="6"/>
      <c r="N20" s="16"/>
      <c r="O20" s="12"/>
      <c r="P20" s="6"/>
      <c r="Q20" s="6"/>
    </row>
    <row r="21" spans="1:26" ht="16.5" thickBot="1" x14ac:dyDescent="0.3">
      <c r="A21" s="9"/>
      <c r="B21" s="10"/>
      <c r="C21" s="10"/>
      <c r="D21" s="17" t="s">
        <v>10</v>
      </c>
      <c r="E21" s="17"/>
      <c r="F21" s="17"/>
      <c r="G21" s="17"/>
      <c r="H21" s="22"/>
      <c r="I21" s="23"/>
      <c r="J21" s="15"/>
      <c r="K21" s="17" t="s">
        <v>11</v>
      </c>
      <c r="L21" s="17"/>
      <c r="M21" s="17"/>
      <c r="N21" s="18"/>
      <c r="O21" s="12"/>
      <c r="P21" s="6"/>
      <c r="Q21" s="6"/>
    </row>
    <row r="22" spans="1:26" ht="15.75" customHeight="1" thickBot="1" x14ac:dyDescent="0.3">
      <c r="A22" s="9"/>
      <c r="B22" s="10"/>
      <c r="C22" s="10"/>
      <c r="D22" s="141"/>
      <c r="E22" s="143"/>
      <c r="F22" s="143"/>
      <c r="G22" s="143"/>
      <c r="H22" s="142"/>
      <c r="I22" s="24"/>
      <c r="J22" s="15"/>
      <c r="K22" s="144"/>
      <c r="L22" s="145"/>
      <c r="M22" s="146"/>
      <c r="N22" s="28"/>
      <c r="O22" s="12"/>
      <c r="P22" s="6"/>
      <c r="Q22" s="6"/>
    </row>
    <row r="23" spans="1:26" ht="15.75" thickBot="1" x14ac:dyDescent="0.3">
      <c r="A23" s="29"/>
      <c r="B23" s="30"/>
      <c r="C23" s="30"/>
      <c r="D23" s="30"/>
      <c r="E23" s="30"/>
      <c r="F23" s="30"/>
      <c r="G23" s="30"/>
      <c r="H23" s="30"/>
      <c r="I23" s="31"/>
      <c r="J23" s="31"/>
      <c r="K23" s="30"/>
      <c r="L23" s="30"/>
      <c r="M23" s="30"/>
      <c r="N23" s="16"/>
      <c r="O23" s="12"/>
      <c r="P23" s="6"/>
      <c r="Q23" s="6"/>
    </row>
    <row r="24" spans="1:26" ht="21" x14ac:dyDescent="0.35">
      <c r="A24" s="1"/>
      <c r="B24" s="147" t="s">
        <v>12</v>
      </c>
      <c r="C24" s="147"/>
      <c r="D24" s="147"/>
      <c r="E24" s="147"/>
      <c r="F24" s="147"/>
      <c r="G24" s="147"/>
      <c r="H24" s="147"/>
      <c r="I24" s="147"/>
      <c r="J24" s="147"/>
      <c r="K24" s="147"/>
      <c r="L24" s="147"/>
      <c r="M24" s="147"/>
      <c r="N24" s="16"/>
      <c r="O24" s="32"/>
      <c r="P24" s="15"/>
      <c r="Q24" s="15"/>
    </row>
    <row r="25" spans="1:26" ht="24" thickBot="1" x14ac:dyDescent="0.4">
      <c r="A25" s="33"/>
      <c r="B25" s="148" t="s">
        <v>13</v>
      </c>
      <c r="C25" s="148"/>
      <c r="D25" s="148"/>
      <c r="E25" s="148"/>
      <c r="F25" s="148"/>
      <c r="G25" s="148"/>
      <c r="H25" s="148"/>
      <c r="I25" s="148"/>
      <c r="J25" s="148"/>
      <c r="K25" s="148"/>
      <c r="L25" s="148"/>
      <c r="M25" s="148"/>
      <c r="N25" s="16"/>
      <c r="O25" s="12"/>
      <c r="P25" s="6"/>
      <c r="Q25" s="6"/>
    </row>
    <row r="26" spans="1:26" x14ac:dyDescent="0.25">
      <c r="A26" s="33"/>
      <c r="B26" s="6"/>
      <c r="C26" s="6"/>
      <c r="D26" s="6"/>
      <c r="E26" s="34"/>
      <c r="F26" s="34"/>
      <c r="G26" s="35"/>
      <c r="H26" s="34"/>
      <c r="I26" s="34"/>
      <c r="J26" s="34"/>
      <c r="K26" s="34"/>
      <c r="L26" s="34"/>
      <c r="M26" s="34"/>
      <c r="N26" s="16"/>
      <c r="O26" s="12"/>
      <c r="P26" s="6"/>
      <c r="Q26" s="6"/>
    </row>
    <row r="27" spans="1:26" ht="93" customHeight="1" x14ac:dyDescent="0.25">
      <c r="A27" s="33"/>
      <c r="B27" s="149" t="s">
        <v>14</v>
      </c>
      <c r="C27" s="150"/>
      <c r="D27" s="36" t="s">
        <v>15</v>
      </c>
      <c r="E27" s="37" t="s">
        <v>16</v>
      </c>
      <c r="F27" s="37" t="s">
        <v>17</v>
      </c>
      <c r="G27" s="38" t="s">
        <v>18</v>
      </c>
      <c r="H27" s="37" t="s">
        <v>19</v>
      </c>
      <c r="I27" s="37" t="s">
        <v>20</v>
      </c>
      <c r="J27" s="37" t="s">
        <v>21</v>
      </c>
      <c r="K27" s="37" t="s">
        <v>22</v>
      </c>
      <c r="L27" s="37" t="s">
        <v>23</v>
      </c>
      <c r="M27" s="37" t="s">
        <v>24</v>
      </c>
      <c r="N27" s="39" t="s">
        <v>25</v>
      </c>
      <c r="O27" s="12"/>
      <c r="P27" s="40" t="s">
        <v>26</v>
      </c>
      <c r="Q27" s="40" t="s">
        <v>26</v>
      </c>
      <c r="R27" s="41" t="s">
        <v>27</v>
      </c>
      <c r="S27" s="42"/>
      <c r="T27" s="41" t="s">
        <v>28</v>
      </c>
      <c r="U27" s="43"/>
      <c r="V27" s="44" t="s">
        <v>29</v>
      </c>
      <c r="W27" s="44" t="s">
        <v>30</v>
      </c>
      <c r="X27" s="44" t="s">
        <v>31</v>
      </c>
    </row>
    <row r="28" spans="1:26" x14ac:dyDescent="0.25">
      <c r="A28" s="33">
        <v>1</v>
      </c>
      <c r="B28" s="202"/>
      <c r="C28" s="202"/>
      <c r="D28" s="202"/>
      <c r="E28" s="45"/>
      <c r="F28" s="45"/>
      <c r="G28" s="203"/>
      <c r="H28" s="46"/>
      <c r="I28" s="46"/>
      <c r="J28" s="46"/>
      <c r="K28" s="46"/>
      <c r="L28" s="46"/>
      <c r="M28" s="46"/>
      <c r="N28" s="47" t="str">
        <f t="shared" ref="N28:N59" si="0">IF(E28=0,"", IF(G28=0, "Error Detected, No rate entered",IF(E28=0,"",IF(F28="","Error Detected, No Pensionable pay", IF(ISERROR(Z28)," Do not use special characters.", IF(V28+W28&lt;1,"Acceptable", "Error Detected, please review figures"))))))</f>
        <v/>
      </c>
      <c r="O28" s="48"/>
      <c r="P28" s="49">
        <f>L28+J28+H28</f>
        <v>0</v>
      </c>
      <c r="Q28" s="49">
        <f>M28+K28+I28</f>
        <v>0</v>
      </c>
      <c r="R28" s="50">
        <f>(F28/100*'[1]Member Info'!$S$2)</f>
        <v>0</v>
      </c>
      <c r="S28" s="42">
        <f>F28/100*G28</f>
        <v>0</v>
      </c>
      <c r="T28" s="50" t="str">
        <f>IF('[1]Member Info'!L29="Yes","",IF(E28=0,"",(100-(P28/R28*100))))</f>
        <v/>
      </c>
      <c r="U28" s="51" t="str">
        <f>IF('[1]Member Info'!L29="Yes","", IF(E28=0,"",(100-(Q28/S28*100))))</f>
        <v/>
      </c>
      <c r="V28" s="52" t="str">
        <f>IF('[1]Member Info'!L29="Yes","",IF(E28=0,"",IF(T28&gt;$T$16,1,IF(T28&lt;-$T$16,1,0))))</f>
        <v/>
      </c>
      <c r="W28" s="52" t="str">
        <f>IF('[1]Member Info'!L29="Yes","",IF(E28=0,"",IF(G28=0,1,IF(U28&gt;$T$16,1,IF(U28&lt;-$T$16,1,0)))))</f>
        <v/>
      </c>
      <c r="X28" s="8">
        <f>IF(E28=0,0,IF(F28="",1,0))</f>
        <v>0</v>
      </c>
      <c r="Z28" s="53" t="e">
        <f t="shared" ref="Z28:Z87" si="1">(T28+U28)</f>
        <v>#VALUE!</v>
      </c>
    </row>
    <row r="29" spans="1:26" x14ac:dyDescent="0.25">
      <c r="A29" s="33">
        <v>2</v>
      </c>
      <c r="B29" s="202"/>
      <c r="C29" s="202"/>
      <c r="D29" s="202"/>
      <c r="E29" s="45"/>
      <c r="F29" s="45"/>
      <c r="G29" s="203"/>
      <c r="H29" s="46"/>
      <c r="I29" s="46"/>
      <c r="J29" s="46"/>
      <c r="K29" s="46"/>
      <c r="L29" s="46"/>
      <c r="M29" s="46"/>
      <c r="N29" s="47" t="str">
        <f t="shared" si="0"/>
        <v/>
      </c>
      <c r="O29" s="48"/>
      <c r="P29" s="49">
        <f t="shared" ref="P29:Q87" si="2">L29+J29+H29</f>
        <v>0</v>
      </c>
      <c r="Q29" s="49">
        <f t="shared" si="2"/>
        <v>0</v>
      </c>
      <c r="R29" s="50">
        <f>(F29/100*'[1]Member Info'!$S$2)</f>
        <v>0</v>
      </c>
      <c r="S29" s="42">
        <f t="shared" ref="S29:S87" si="3">F29/100*G29</f>
        <v>0</v>
      </c>
      <c r="T29" s="50" t="str">
        <f>IF('[1]Member Info'!L30="Yes","",IF(E29=0,"",(100-(P29/R29*100))))</f>
        <v/>
      </c>
      <c r="U29" s="51" t="str">
        <f>IF('[1]Member Info'!L30="Yes","", IF(E29=0,"",(100-(Q29/S29*100))))</f>
        <v/>
      </c>
      <c r="V29" s="52" t="str">
        <f>IF('[1]Member Info'!L30="Yes","",IF(E29=0,"",IF(T29&gt;$T$16,1,IF(T29&lt;-$T$16,1,0))))</f>
        <v/>
      </c>
      <c r="W29" s="52" t="str">
        <f>IF('[1]Member Info'!L30="Yes","",IF(E29=0,"",IF(G29=0,1,IF(U29&gt;$T$16,1,IF(U29&lt;-$T$16,1,0)))))</f>
        <v/>
      </c>
      <c r="X29" s="8">
        <f t="shared" ref="X29:X87" si="4">IF(E29=0,0,IF(F29="",1,0))</f>
        <v>0</v>
      </c>
      <c r="Z29" s="53" t="e">
        <f t="shared" si="1"/>
        <v>#VALUE!</v>
      </c>
    </row>
    <row r="30" spans="1:26" x14ac:dyDescent="0.25">
      <c r="A30" s="33">
        <v>3</v>
      </c>
      <c r="B30" s="202"/>
      <c r="C30" s="202"/>
      <c r="D30" s="202"/>
      <c r="E30" s="45"/>
      <c r="F30" s="45"/>
      <c r="G30" s="203"/>
      <c r="H30" s="46"/>
      <c r="I30" s="46"/>
      <c r="J30" s="46"/>
      <c r="K30" s="46"/>
      <c r="L30" s="46"/>
      <c r="M30" s="46"/>
      <c r="N30" s="47" t="str">
        <f t="shared" si="0"/>
        <v/>
      </c>
      <c r="O30" s="48"/>
      <c r="P30" s="49">
        <f t="shared" si="2"/>
        <v>0</v>
      </c>
      <c r="Q30" s="49">
        <f t="shared" si="2"/>
        <v>0</v>
      </c>
      <c r="R30" s="50">
        <f>(F30/100*'[1]Member Info'!$S$2)</f>
        <v>0</v>
      </c>
      <c r="S30" s="42">
        <f t="shared" si="3"/>
        <v>0</v>
      </c>
      <c r="T30" s="50" t="str">
        <f>IF('[1]Member Info'!L31="Yes","",IF(E30=0,"",(100-(P30/R30*100))))</f>
        <v/>
      </c>
      <c r="U30" s="51" t="str">
        <f>IF('[1]Member Info'!L31="Yes","", IF(E30=0,"",(100-(Q30/S30*100))))</f>
        <v/>
      </c>
      <c r="V30" s="52" t="str">
        <f>IF('[1]Member Info'!L31="Yes","",IF(E30=0,"",IF(T30&gt;$T$16,1,IF(T30&lt;-$T$16,1,0))))</f>
        <v/>
      </c>
      <c r="W30" s="52" t="str">
        <f>IF('[1]Member Info'!L31="Yes","",IF(E30=0,"",IF(G30=0,1,IF(U30&gt;$T$16,1,IF(U30&lt;-$T$16,1,0)))))</f>
        <v/>
      </c>
      <c r="X30" s="8">
        <f t="shared" si="4"/>
        <v>0</v>
      </c>
      <c r="Z30" s="53" t="e">
        <f t="shared" si="1"/>
        <v>#VALUE!</v>
      </c>
    </row>
    <row r="31" spans="1:26" x14ac:dyDescent="0.25">
      <c r="A31" s="33">
        <v>4</v>
      </c>
      <c r="B31" s="202"/>
      <c r="C31" s="202"/>
      <c r="D31" s="202"/>
      <c r="E31" s="45"/>
      <c r="F31" s="45"/>
      <c r="G31" s="203"/>
      <c r="H31" s="46"/>
      <c r="I31" s="46"/>
      <c r="J31" s="46"/>
      <c r="K31" s="46"/>
      <c r="L31" s="46"/>
      <c r="M31" s="46"/>
      <c r="N31" s="47" t="str">
        <f t="shared" si="0"/>
        <v/>
      </c>
      <c r="O31" s="48"/>
      <c r="P31" s="49">
        <f t="shared" si="2"/>
        <v>0</v>
      </c>
      <c r="Q31" s="49">
        <f t="shared" si="2"/>
        <v>0</v>
      </c>
      <c r="R31" s="50">
        <f>(F31/100*'[1]Member Info'!$S$2)</f>
        <v>0</v>
      </c>
      <c r="S31" s="42">
        <f t="shared" si="3"/>
        <v>0</v>
      </c>
      <c r="T31" s="50" t="str">
        <f>IF('[1]Member Info'!L32="Yes","",IF(E31=0,"",(100-(P31/R31*100))))</f>
        <v/>
      </c>
      <c r="U31" s="51" t="str">
        <f>IF('[1]Member Info'!L32="Yes","", IF(E31=0,"",(100-(Q31/S31*100))))</f>
        <v/>
      </c>
      <c r="V31" s="52" t="str">
        <f>IF('[1]Member Info'!L32="Yes","",IF(E31=0,"",IF(T31&gt;$T$16,1,IF(T31&lt;-$T$16,1,0))))</f>
        <v/>
      </c>
      <c r="W31" s="52" t="str">
        <f>IF('[1]Member Info'!L32="Yes","",IF(E31=0,"",IF(G31=0,1,IF(U31&gt;$T$16,1,IF(U31&lt;-$T$16,1,0)))))</f>
        <v/>
      </c>
      <c r="X31" s="8">
        <f t="shared" si="4"/>
        <v>0</v>
      </c>
      <c r="Z31" s="53" t="e">
        <f t="shared" si="1"/>
        <v>#VALUE!</v>
      </c>
    </row>
    <row r="32" spans="1:26" x14ac:dyDescent="0.25">
      <c r="A32" s="33">
        <v>5</v>
      </c>
      <c r="B32" s="202"/>
      <c r="C32" s="202"/>
      <c r="D32" s="202"/>
      <c r="E32" s="45"/>
      <c r="F32" s="45"/>
      <c r="G32" s="203"/>
      <c r="H32" s="46"/>
      <c r="I32" s="46"/>
      <c r="J32" s="46"/>
      <c r="K32" s="46"/>
      <c r="L32" s="46"/>
      <c r="M32" s="46"/>
      <c r="N32" s="47" t="str">
        <f t="shared" si="0"/>
        <v/>
      </c>
      <c r="O32" s="48"/>
      <c r="P32" s="49">
        <f t="shared" si="2"/>
        <v>0</v>
      </c>
      <c r="Q32" s="49">
        <f t="shared" si="2"/>
        <v>0</v>
      </c>
      <c r="R32" s="50">
        <f>(F32/100*'[1]Member Info'!$S$2)</f>
        <v>0</v>
      </c>
      <c r="S32" s="42">
        <f t="shared" si="3"/>
        <v>0</v>
      </c>
      <c r="T32" s="50" t="str">
        <f>IF('[1]Member Info'!L33="Yes","",IF(E32=0,"",(100-(P32/R32*100))))</f>
        <v/>
      </c>
      <c r="U32" s="51" t="str">
        <f>IF('[1]Member Info'!L33="Yes","", IF(E32=0,"",(100-(Q32/S32*100))))</f>
        <v/>
      </c>
      <c r="V32" s="52" t="str">
        <f>IF('[1]Member Info'!L33="Yes","",IF(E32=0,"",IF(T32&gt;$T$16,1,IF(T32&lt;-$T$16,1,0))))</f>
        <v/>
      </c>
      <c r="W32" s="52" t="str">
        <f>IF('[1]Member Info'!L33="Yes","",IF(E32=0,"",IF(G32=0,1,IF(U32&gt;$T$16,1,IF(U32&lt;-$T$16,1,0)))))</f>
        <v/>
      </c>
      <c r="X32" s="8">
        <f t="shared" si="4"/>
        <v>0</v>
      </c>
      <c r="Z32" s="53" t="e">
        <f t="shared" si="1"/>
        <v>#VALUE!</v>
      </c>
    </row>
    <row r="33" spans="1:26" x14ac:dyDescent="0.25">
      <c r="A33" s="33">
        <v>6</v>
      </c>
      <c r="B33" s="202"/>
      <c r="C33" s="202"/>
      <c r="D33" s="202"/>
      <c r="E33" s="45"/>
      <c r="F33" s="45"/>
      <c r="G33" s="203"/>
      <c r="H33" s="46"/>
      <c r="I33" s="46"/>
      <c r="J33" s="46"/>
      <c r="K33" s="46"/>
      <c r="L33" s="46"/>
      <c r="M33" s="46"/>
      <c r="N33" s="47" t="str">
        <f t="shared" si="0"/>
        <v/>
      </c>
      <c r="O33" s="48"/>
      <c r="P33" s="49">
        <f t="shared" si="2"/>
        <v>0</v>
      </c>
      <c r="Q33" s="49">
        <f t="shared" si="2"/>
        <v>0</v>
      </c>
      <c r="R33" s="50">
        <f>(F33/100*'[1]Member Info'!$S$2)</f>
        <v>0</v>
      </c>
      <c r="S33" s="42">
        <f t="shared" si="3"/>
        <v>0</v>
      </c>
      <c r="T33" s="50" t="str">
        <f>IF('[1]Member Info'!L34="Yes","",IF(E33=0,"",(100-(P33/R33*100))))</f>
        <v/>
      </c>
      <c r="U33" s="51" t="str">
        <f>IF('[1]Member Info'!L34="Yes","", IF(E33=0,"",(100-(Q33/S33*100))))</f>
        <v/>
      </c>
      <c r="V33" s="52" t="str">
        <f>IF('[1]Member Info'!L34="Yes","",IF(E33=0,"",IF(T33&gt;$T$16,1,IF(T33&lt;-$T$16,1,0))))</f>
        <v/>
      </c>
      <c r="W33" s="52" t="str">
        <f>IF('[1]Member Info'!L34="Yes","",IF(E33=0,"",IF(G33=0,1,IF(U33&gt;$T$16,1,IF(U33&lt;-$T$16,1,0)))))</f>
        <v/>
      </c>
      <c r="X33" s="8">
        <f t="shared" si="4"/>
        <v>0</v>
      </c>
      <c r="Z33" s="53" t="e">
        <f t="shared" si="1"/>
        <v>#VALUE!</v>
      </c>
    </row>
    <row r="34" spans="1:26" x14ac:dyDescent="0.25">
      <c r="A34" s="33">
        <v>7</v>
      </c>
      <c r="B34" s="202"/>
      <c r="C34" s="202"/>
      <c r="D34" s="202"/>
      <c r="E34" s="45"/>
      <c r="F34" s="45"/>
      <c r="G34" s="203"/>
      <c r="H34" s="46"/>
      <c r="I34" s="46"/>
      <c r="J34" s="46"/>
      <c r="K34" s="46"/>
      <c r="L34" s="46"/>
      <c r="M34" s="46"/>
      <c r="N34" s="47" t="str">
        <f t="shared" si="0"/>
        <v/>
      </c>
      <c r="O34" s="48"/>
      <c r="P34" s="49">
        <f t="shared" si="2"/>
        <v>0</v>
      </c>
      <c r="Q34" s="49">
        <f t="shared" si="2"/>
        <v>0</v>
      </c>
      <c r="R34" s="50">
        <f>(F34/100*'[1]Member Info'!$S$2)</f>
        <v>0</v>
      </c>
      <c r="S34" s="42">
        <f t="shared" si="3"/>
        <v>0</v>
      </c>
      <c r="T34" s="50" t="str">
        <f>IF('[1]Member Info'!L35="Yes","",IF(E34=0,"",(100-(P34/R34*100))))</f>
        <v/>
      </c>
      <c r="U34" s="51" t="str">
        <f>IF('[1]Member Info'!L35="Yes","", IF(E34=0,"",(100-(Q34/S34*100))))</f>
        <v/>
      </c>
      <c r="V34" s="52" t="str">
        <f>IF('[1]Member Info'!L35="Yes","",IF(E34=0,"",IF(T34&gt;$T$16,1,IF(T34&lt;-$T$16,1,0))))</f>
        <v/>
      </c>
      <c r="W34" s="52" t="str">
        <f>IF('[1]Member Info'!L35="Yes","",IF(E34=0,"",IF(G34=0,1,IF(U34&gt;$T$16,1,IF(U34&lt;-$T$16,1,0)))))</f>
        <v/>
      </c>
      <c r="X34" s="8">
        <f t="shared" si="4"/>
        <v>0</v>
      </c>
      <c r="Z34" s="53" t="e">
        <f t="shared" si="1"/>
        <v>#VALUE!</v>
      </c>
    </row>
    <row r="35" spans="1:26" x14ac:dyDescent="0.25">
      <c r="A35" s="33">
        <v>8</v>
      </c>
      <c r="B35" s="202"/>
      <c r="C35" s="202"/>
      <c r="D35" s="202"/>
      <c r="E35" s="45"/>
      <c r="F35" s="45"/>
      <c r="G35" s="203"/>
      <c r="H35" s="46"/>
      <c r="I35" s="46"/>
      <c r="J35" s="46"/>
      <c r="K35" s="46"/>
      <c r="L35" s="46"/>
      <c r="M35" s="46"/>
      <c r="N35" s="47" t="str">
        <f t="shared" si="0"/>
        <v/>
      </c>
      <c r="O35" s="48"/>
      <c r="P35" s="49">
        <f t="shared" si="2"/>
        <v>0</v>
      </c>
      <c r="Q35" s="49">
        <f t="shared" si="2"/>
        <v>0</v>
      </c>
      <c r="R35" s="50">
        <f>(F35/100*'[1]Member Info'!$S$2)</f>
        <v>0</v>
      </c>
      <c r="S35" s="42">
        <f t="shared" si="3"/>
        <v>0</v>
      </c>
      <c r="T35" s="50" t="str">
        <f>IF('[1]Member Info'!L36="Yes","",IF(E35=0,"",(100-(P35/R35*100))))</f>
        <v/>
      </c>
      <c r="U35" s="51" t="str">
        <f>IF('[1]Member Info'!L36="Yes","", IF(E35=0,"",(100-(Q35/S35*100))))</f>
        <v/>
      </c>
      <c r="V35" s="52" t="str">
        <f>IF('[1]Member Info'!L36="Yes","",IF(E35=0,"",IF(T35&gt;$T$16,1,IF(T35&lt;-$T$16,1,0))))</f>
        <v/>
      </c>
      <c r="W35" s="52" t="str">
        <f>IF('[1]Member Info'!L36="Yes","",IF(E35=0,"",IF(G35=0,1,IF(U35&gt;$T$16,1,IF(U35&lt;-$T$16,1,0)))))</f>
        <v/>
      </c>
      <c r="X35" s="8">
        <f t="shared" si="4"/>
        <v>0</v>
      </c>
      <c r="Z35" s="53" t="e">
        <f t="shared" si="1"/>
        <v>#VALUE!</v>
      </c>
    </row>
    <row r="36" spans="1:26" x14ac:dyDescent="0.25">
      <c r="A36" s="33">
        <v>9</v>
      </c>
      <c r="B36" s="202"/>
      <c r="C36" s="202"/>
      <c r="D36" s="202"/>
      <c r="E36" s="45"/>
      <c r="F36" s="45"/>
      <c r="G36" s="203"/>
      <c r="H36" s="46"/>
      <c r="I36" s="46"/>
      <c r="J36" s="46"/>
      <c r="K36" s="46"/>
      <c r="L36" s="46"/>
      <c r="M36" s="46"/>
      <c r="N36" s="47" t="str">
        <f t="shared" si="0"/>
        <v/>
      </c>
      <c r="O36" s="48"/>
      <c r="P36" s="49">
        <f t="shared" si="2"/>
        <v>0</v>
      </c>
      <c r="Q36" s="49">
        <f t="shared" si="2"/>
        <v>0</v>
      </c>
      <c r="R36" s="50">
        <f>(F36/100*'[1]Member Info'!$S$2)</f>
        <v>0</v>
      </c>
      <c r="S36" s="42">
        <f t="shared" si="3"/>
        <v>0</v>
      </c>
      <c r="T36" s="50" t="str">
        <f>IF('[1]Member Info'!L37="Yes","",IF(E36=0,"",(100-(P36/R36*100))))</f>
        <v/>
      </c>
      <c r="U36" s="51" t="str">
        <f>IF('[1]Member Info'!L37="Yes","", IF(E36=0,"",(100-(Q36/S36*100))))</f>
        <v/>
      </c>
      <c r="V36" s="52" t="str">
        <f>IF('[1]Member Info'!L37="Yes","",IF(E36=0,"",IF(T36&gt;$T$16,1,IF(T36&lt;-$T$16,1,0))))</f>
        <v/>
      </c>
      <c r="W36" s="52" t="str">
        <f>IF('[1]Member Info'!L37="Yes","",IF(E36=0,"",IF(G36=0,1,IF(U36&gt;$T$16,1,IF(U36&lt;-$T$16,1,0)))))</f>
        <v/>
      </c>
      <c r="X36" s="8">
        <f t="shared" si="4"/>
        <v>0</v>
      </c>
      <c r="Z36" s="53" t="e">
        <f t="shared" si="1"/>
        <v>#VALUE!</v>
      </c>
    </row>
    <row r="37" spans="1:26" x14ac:dyDescent="0.25">
      <c r="A37" s="33">
        <v>10</v>
      </c>
      <c r="B37" s="202"/>
      <c r="C37" s="202"/>
      <c r="D37" s="202"/>
      <c r="E37" s="45"/>
      <c r="F37" s="45"/>
      <c r="G37" s="203"/>
      <c r="H37" s="46"/>
      <c r="I37" s="46"/>
      <c r="J37" s="46"/>
      <c r="K37" s="46"/>
      <c r="L37" s="46"/>
      <c r="M37" s="46"/>
      <c r="N37" s="47" t="str">
        <f t="shared" si="0"/>
        <v/>
      </c>
      <c r="O37" s="48"/>
      <c r="P37" s="49">
        <f t="shared" si="2"/>
        <v>0</v>
      </c>
      <c r="Q37" s="49">
        <f t="shared" si="2"/>
        <v>0</v>
      </c>
      <c r="R37" s="50">
        <f>(F37/100*'[1]Member Info'!$S$2)</f>
        <v>0</v>
      </c>
      <c r="S37" s="42">
        <f t="shared" si="3"/>
        <v>0</v>
      </c>
      <c r="T37" s="50" t="str">
        <f>IF('[1]Member Info'!L38="Yes","",IF(E37=0,"",(100-(P37/R37*100))))</f>
        <v/>
      </c>
      <c r="U37" s="51" t="str">
        <f>IF('[1]Member Info'!L38="Yes","", IF(E37=0,"",(100-(Q37/S37*100))))</f>
        <v/>
      </c>
      <c r="V37" s="52" t="str">
        <f>IF('[1]Member Info'!L38="Yes","",IF(E37=0,"",IF(T37&gt;$T$16,1,IF(T37&lt;-$T$16,1,0))))</f>
        <v/>
      </c>
      <c r="W37" s="52" t="str">
        <f>IF('[1]Member Info'!L38="Yes","",IF(E37=0,"",IF(G37=0,1,IF(U37&gt;$T$16,1,IF(U37&lt;-$T$16,1,0)))))</f>
        <v/>
      </c>
      <c r="X37" s="8">
        <f t="shared" si="4"/>
        <v>0</v>
      </c>
      <c r="Z37" s="53" t="e">
        <f t="shared" si="1"/>
        <v>#VALUE!</v>
      </c>
    </row>
    <row r="38" spans="1:26" x14ac:dyDescent="0.25">
      <c r="A38" s="33">
        <v>11</v>
      </c>
      <c r="B38" s="202"/>
      <c r="C38" s="202"/>
      <c r="D38" s="202"/>
      <c r="E38" s="45"/>
      <c r="F38" s="45"/>
      <c r="G38" s="203"/>
      <c r="H38" s="46"/>
      <c r="I38" s="46"/>
      <c r="J38" s="46"/>
      <c r="K38" s="46"/>
      <c r="L38" s="46"/>
      <c r="M38" s="46"/>
      <c r="N38" s="47" t="str">
        <f t="shared" si="0"/>
        <v/>
      </c>
      <c r="O38" s="48"/>
      <c r="P38" s="49">
        <f t="shared" si="2"/>
        <v>0</v>
      </c>
      <c r="Q38" s="49">
        <f t="shared" si="2"/>
        <v>0</v>
      </c>
      <c r="R38" s="50">
        <f>(F38/100*'[1]Member Info'!$S$2)</f>
        <v>0</v>
      </c>
      <c r="S38" s="42">
        <f t="shared" si="3"/>
        <v>0</v>
      </c>
      <c r="T38" s="50" t="str">
        <f>IF('[1]Member Info'!L39="Yes","",IF(E38=0,"",(100-(P38/R38*100))))</f>
        <v/>
      </c>
      <c r="U38" s="51" t="str">
        <f>IF('[1]Member Info'!L39="Yes","", IF(E38=0,"",(100-(Q38/S38*100))))</f>
        <v/>
      </c>
      <c r="V38" s="52" t="str">
        <f>IF('[1]Member Info'!L39="Yes","",IF(E38=0,"",IF(T38&gt;$T$16,1,IF(T38&lt;-$T$16,1,0))))</f>
        <v/>
      </c>
      <c r="W38" s="52" t="str">
        <f>IF('[1]Member Info'!L39="Yes","",IF(E38=0,"",IF(G38=0,1,IF(U38&gt;$T$16,1,IF(U38&lt;-$T$16,1,0)))))</f>
        <v/>
      </c>
      <c r="X38" s="8">
        <f t="shared" si="4"/>
        <v>0</v>
      </c>
      <c r="Z38" s="53" t="e">
        <f t="shared" si="1"/>
        <v>#VALUE!</v>
      </c>
    </row>
    <row r="39" spans="1:26" x14ac:dyDescent="0.25">
      <c r="A39" s="33">
        <v>12</v>
      </c>
      <c r="B39" s="202"/>
      <c r="C39" s="202"/>
      <c r="D39" s="202"/>
      <c r="E39" s="45"/>
      <c r="F39" s="45"/>
      <c r="G39" s="203"/>
      <c r="H39" s="46"/>
      <c r="I39" s="46"/>
      <c r="J39" s="46"/>
      <c r="K39" s="46"/>
      <c r="L39" s="46"/>
      <c r="M39" s="46"/>
      <c r="N39" s="47" t="str">
        <f t="shared" si="0"/>
        <v/>
      </c>
      <c r="O39" s="48"/>
      <c r="P39" s="49">
        <f t="shared" si="2"/>
        <v>0</v>
      </c>
      <c r="Q39" s="49">
        <f t="shared" si="2"/>
        <v>0</v>
      </c>
      <c r="R39" s="50">
        <f>(F39/100*'[1]Member Info'!$S$2)</f>
        <v>0</v>
      </c>
      <c r="S39" s="42">
        <f t="shared" si="3"/>
        <v>0</v>
      </c>
      <c r="T39" s="50" t="str">
        <f>IF('[1]Member Info'!L40="Yes","",IF(E39=0,"",(100-(P39/R39*100))))</f>
        <v/>
      </c>
      <c r="U39" s="51" t="str">
        <f>IF('[1]Member Info'!L40="Yes","", IF(E39=0,"",(100-(Q39/S39*100))))</f>
        <v/>
      </c>
      <c r="V39" s="52" t="str">
        <f>IF('[1]Member Info'!L40="Yes","",IF(E39=0,"",IF(T39&gt;$T$16,1,IF(T39&lt;-$T$16,1,0))))</f>
        <v/>
      </c>
      <c r="W39" s="52" t="str">
        <f>IF('[1]Member Info'!L40="Yes","",IF(E39=0,"",IF(G39=0,1,IF(U39&gt;$T$16,1,IF(U39&lt;-$T$16,1,0)))))</f>
        <v/>
      </c>
      <c r="X39" s="8">
        <f t="shared" si="4"/>
        <v>0</v>
      </c>
      <c r="Z39" s="53" t="e">
        <f t="shared" si="1"/>
        <v>#VALUE!</v>
      </c>
    </row>
    <row r="40" spans="1:26" x14ac:dyDescent="0.25">
      <c r="A40" s="33">
        <v>13</v>
      </c>
      <c r="B40" s="202"/>
      <c r="C40" s="202"/>
      <c r="D40" s="202"/>
      <c r="E40" s="45"/>
      <c r="F40" s="45"/>
      <c r="G40" s="203"/>
      <c r="H40" s="46"/>
      <c r="I40" s="46"/>
      <c r="J40" s="46"/>
      <c r="K40" s="46"/>
      <c r="L40" s="46"/>
      <c r="M40" s="46"/>
      <c r="N40" s="47" t="str">
        <f t="shared" si="0"/>
        <v/>
      </c>
      <c r="O40" s="48"/>
      <c r="P40" s="49">
        <f t="shared" si="2"/>
        <v>0</v>
      </c>
      <c r="Q40" s="49">
        <f t="shared" si="2"/>
        <v>0</v>
      </c>
      <c r="R40" s="50">
        <f>(F40/100*'[1]Member Info'!$S$2)</f>
        <v>0</v>
      </c>
      <c r="S40" s="42">
        <f t="shared" si="3"/>
        <v>0</v>
      </c>
      <c r="T40" s="50" t="str">
        <f>IF('[1]Member Info'!L41="Yes","",IF(E40=0,"",(100-(P40/R40*100))))</f>
        <v/>
      </c>
      <c r="U40" s="51" t="str">
        <f>IF('[1]Member Info'!L41="Yes","", IF(E40=0,"",(100-(Q40/S40*100))))</f>
        <v/>
      </c>
      <c r="V40" s="52" t="str">
        <f>IF('[1]Member Info'!L41="Yes","",IF(E40=0,"",IF(T40&gt;$T$16,1,IF(T40&lt;-$T$16,1,0))))</f>
        <v/>
      </c>
      <c r="W40" s="52" t="str">
        <f>IF('[1]Member Info'!L41="Yes","",IF(E40=0,"",IF(G40=0,1,IF(U40&gt;$T$16,1,IF(U40&lt;-$T$16,1,0)))))</f>
        <v/>
      </c>
      <c r="X40" s="8">
        <f t="shared" si="4"/>
        <v>0</v>
      </c>
      <c r="Z40" s="53" t="e">
        <f t="shared" si="1"/>
        <v>#VALUE!</v>
      </c>
    </row>
    <row r="41" spans="1:26" x14ac:dyDescent="0.25">
      <c r="A41" s="33">
        <v>14</v>
      </c>
      <c r="B41" s="202"/>
      <c r="C41" s="202"/>
      <c r="D41" s="202"/>
      <c r="E41" s="45"/>
      <c r="F41" s="45"/>
      <c r="G41" s="203"/>
      <c r="H41" s="46"/>
      <c r="I41" s="46"/>
      <c r="J41" s="46"/>
      <c r="K41" s="46"/>
      <c r="L41" s="46"/>
      <c r="M41" s="46"/>
      <c r="N41" s="47" t="str">
        <f t="shared" si="0"/>
        <v/>
      </c>
      <c r="O41" s="48"/>
      <c r="P41" s="49">
        <f t="shared" si="2"/>
        <v>0</v>
      </c>
      <c r="Q41" s="49">
        <f t="shared" si="2"/>
        <v>0</v>
      </c>
      <c r="R41" s="50">
        <f>(F41/100*'[1]Member Info'!$S$2)</f>
        <v>0</v>
      </c>
      <c r="S41" s="42">
        <f t="shared" si="3"/>
        <v>0</v>
      </c>
      <c r="T41" s="50" t="str">
        <f>IF('[1]Member Info'!L42="Yes","",IF(E41=0,"",(100-(P41/R41*100))))</f>
        <v/>
      </c>
      <c r="U41" s="51" t="str">
        <f>IF('[1]Member Info'!L42="Yes","", IF(E41=0,"",(100-(Q41/S41*100))))</f>
        <v/>
      </c>
      <c r="V41" s="52" t="str">
        <f>IF('[1]Member Info'!L42="Yes","",IF(E41=0,"",IF(T41&gt;$T$16,1,IF(T41&lt;-$T$16,1,0))))</f>
        <v/>
      </c>
      <c r="W41" s="52" t="str">
        <f>IF('[1]Member Info'!L42="Yes","",IF(E41=0,"",IF(G41=0,1,IF(U41&gt;$T$16,1,IF(U41&lt;-$T$16,1,0)))))</f>
        <v/>
      </c>
      <c r="X41" s="8">
        <f t="shared" si="4"/>
        <v>0</v>
      </c>
      <c r="Z41" s="53" t="e">
        <f t="shared" si="1"/>
        <v>#VALUE!</v>
      </c>
    </row>
    <row r="42" spans="1:26" x14ac:dyDescent="0.25">
      <c r="A42" s="33">
        <v>15</v>
      </c>
      <c r="B42" s="202"/>
      <c r="C42" s="202"/>
      <c r="D42" s="202"/>
      <c r="E42" s="45"/>
      <c r="F42" s="45"/>
      <c r="G42" s="203"/>
      <c r="H42" s="46"/>
      <c r="I42" s="46"/>
      <c r="J42" s="46"/>
      <c r="K42" s="46"/>
      <c r="L42" s="46"/>
      <c r="M42" s="46"/>
      <c r="N42" s="47" t="str">
        <f t="shared" si="0"/>
        <v/>
      </c>
      <c r="O42" s="48"/>
      <c r="P42" s="49">
        <f t="shared" si="2"/>
        <v>0</v>
      </c>
      <c r="Q42" s="49">
        <f t="shared" si="2"/>
        <v>0</v>
      </c>
      <c r="R42" s="50">
        <f>(F42/100*'[1]Member Info'!$S$2)</f>
        <v>0</v>
      </c>
      <c r="S42" s="42">
        <f t="shared" si="3"/>
        <v>0</v>
      </c>
      <c r="T42" s="50" t="str">
        <f>IF('[1]Member Info'!L43="Yes","",IF(E42=0,"",(100-(P42/R42*100))))</f>
        <v/>
      </c>
      <c r="U42" s="51" t="str">
        <f>IF('[1]Member Info'!L43="Yes","", IF(E42=0,"",(100-(Q42/S42*100))))</f>
        <v/>
      </c>
      <c r="V42" s="52" t="str">
        <f>IF('[1]Member Info'!L43="Yes","",IF(E42=0,"",IF(T42&gt;$T$16,1,IF(T42&lt;-$T$16,1,0))))</f>
        <v/>
      </c>
      <c r="W42" s="52" t="str">
        <f>IF('[1]Member Info'!L43="Yes","",IF(E42=0,"",IF(G42=0,1,IF(U42&gt;$T$16,1,IF(U42&lt;-$T$16,1,0)))))</f>
        <v/>
      </c>
      <c r="X42" s="8">
        <f t="shared" si="4"/>
        <v>0</v>
      </c>
      <c r="Z42" s="53" t="e">
        <f t="shared" si="1"/>
        <v>#VALUE!</v>
      </c>
    </row>
    <row r="43" spans="1:26" x14ac:dyDescent="0.25">
      <c r="A43" s="33">
        <v>16</v>
      </c>
      <c r="B43" s="202"/>
      <c r="C43" s="202"/>
      <c r="D43" s="202"/>
      <c r="E43" s="45"/>
      <c r="F43" s="45"/>
      <c r="G43" s="203"/>
      <c r="H43" s="46"/>
      <c r="I43" s="46"/>
      <c r="J43" s="46"/>
      <c r="K43" s="46"/>
      <c r="L43" s="46"/>
      <c r="M43" s="46"/>
      <c r="N43" s="47" t="str">
        <f t="shared" si="0"/>
        <v/>
      </c>
      <c r="O43" s="48"/>
      <c r="P43" s="49">
        <f t="shared" si="2"/>
        <v>0</v>
      </c>
      <c r="Q43" s="49">
        <f t="shared" si="2"/>
        <v>0</v>
      </c>
      <c r="R43" s="50">
        <f>(F43/100*'[1]Member Info'!$S$2)</f>
        <v>0</v>
      </c>
      <c r="S43" s="42">
        <f t="shared" si="3"/>
        <v>0</v>
      </c>
      <c r="T43" s="50" t="str">
        <f>IF('[1]Member Info'!L44="Yes","",IF(E43=0,"",(100-(P43/R43*100))))</f>
        <v/>
      </c>
      <c r="U43" s="51" t="str">
        <f>IF('[1]Member Info'!L44="Yes","", IF(E43=0,"",(100-(Q43/S43*100))))</f>
        <v/>
      </c>
      <c r="V43" s="52" t="str">
        <f>IF('[1]Member Info'!L44="Yes","",IF(E43=0,"",IF(T43&gt;$T$16,1,IF(T43&lt;-$T$16,1,0))))</f>
        <v/>
      </c>
      <c r="W43" s="52" t="str">
        <f>IF('[1]Member Info'!L44="Yes","",IF(E43=0,"",IF(G43=0,1,IF(U43&gt;$T$16,1,IF(U43&lt;-$T$16,1,0)))))</f>
        <v/>
      </c>
      <c r="X43" s="8">
        <f t="shared" si="4"/>
        <v>0</v>
      </c>
      <c r="Z43" s="53" t="e">
        <f t="shared" si="1"/>
        <v>#VALUE!</v>
      </c>
    </row>
    <row r="44" spans="1:26" x14ac:dyDescent="0.25">
      <c r="A44" s="33">
        <v>17</v>
      </c>
      <c r="B44" s="202"/>
      <c r="C44" s="202"/>
      <c r="D44" s="202"/>
      <c r="E44" s="45"/>
      <c r="F44" s="45"/>
      <c r="G44" s="203"/>
      <c r="H44" s="46"/>
      <c r="I44" s="46"/>
      <c r="J44" s="46"/>
      <c r="K44" s="46"/>
      <c r="L44" s="46"/>
      <c r="M44" s="46"/>
      <c r="N44" s="47" t="str">
        <f t="shared" si="0"/>
        <v/>
      </c>
      <c r="O44" s="48"/>
      <c r="P44" s="49">
        <f t="shared" si="2"/>
        <v>0</v>
      </c>
      <c r="Q44" s="49">
        <f t="shared" si="2"/>
        <v>0</v>
      </c>
      <c r="R44" s="50">
        <f>(F44/100*'[1]Member Info'!$S$2)</f>
        <v>0</v>
      </c>
      <c r="S44" s="42">
        <f t="shared" si="3"/>
        <v>0</v>
      </c>
      <c r="T44" s="50" t="str">
        <f>IF('[1]Member Info'!L45="Yes","",IF(E44=0,"",(100-(P44/R44*100))))</f>
        <v/>
      </c>
      <c r="U44" s="51" t="str">
        <f>IF('[1]Member Info'!L45="Yes","", IF(E44=0,"",(100-(Q44/S44*100))))</f>
        <v/>
      </c>
      <c r="V44" s="52" t="str">
        <f>IF('[1]Member Info'!L45="Yes","",IF(E44=0,"",IF(T44&gt;$T$16,1,IF(T44&lt;-$T$16,1,0))))</f>
        <v/>
      </c>
      <c r="W44" s="52" t="str">
        <f>IF('[1]Member Info'!L45="Yes","",IF(E44=0,"",IF(G44=0,1,IF(U44&gt;$T$16,1,IF(U44&lt;-$T$16,1,0)))))</f>
        <v/>
      </c>
      <c r="X44" s="8">
        <f t="shared" si="4"/>
        <v>0</v>
      </c>
      <c r="Z44" s="53" t="e">
        <f t="shared" si="1"/>
        <v>#VALUE!</v>
      </c>
    </row>
    <row r="45" spans="1:26" x14ac:dyDescent="0.25">
      <c r="A45" s="33">
        <v>18</v>
      </c>
      <c r="B45" s="202"/>
      <c r="C45" s="202"/>
      <c r="D45" s="202"/>
      <c r="E45" s="45"/>
      <c r="F45" s="45"/>
      <c r="G45" s="203"/>
      <c r="H45" s="46"/>
      <c r="I45" s="46"/>
      <c r="J45" s="46"/>
      <c r="K45" s="46"/>
      <c r="L45" s="46"/>
      <c r="M45" s="46"/>
      <c r="N45" s="47" t="str">
        <f t="shared" si="0"/>
        <v/>
      </c>
      <c r="O45" s="48"/>
      <c r="P45" s="49">
        <f t="shared" si="2"/>
        <v>0</v>
      </c>
      <c r="Q45" s="49">
        <f t="shared" si="2"/>
        <v>0</v>
      </c>
      <c r="R45" s="50">
        <f>(F45/100*'[1]Member Info'!$S$2)</f>
        <v>0</v>
      </c>
      <c r="S45" s="42">
        <f t="shared" si="3"/>
        <v>0</v>
      </c>
      <c r="T45" s="50" t="str">
        <f>IF('[1]Member Info'!L46="Yes","",IF(E45=0,"",(100-(P45/R45*100))))</f>
        <v/>
      </c>
      <c r="U45" s="51" t="str">
        <f>IF('[1]Member Info'!L46="Yes","", IF(E45=0,"",(100-(Q45/S45*100))))</f>
        <v/>
      </c>
      <c r="V45" s="52" t="str">
        <f>IF('[1]Member Info'!L46="Yes","",IF(E45=0,"",IF(T45&gt;$T$16,1,IF(T45&lt;-$T$16,1,0))))</f>
        <v/>
      </c>
      <c r="W45" s="52" t="str">
        <f>IF('[1]Member Info'!L46="Yes","",IF(E45=0,"",IF(G45=0,1,IF(U45&gt;$T$16,1,IF(U45&lt;-$T$16,1,0)))))</f>
        <v/>
      </c>
      <c r="X45" s="8">
        <f t="shared" si="4"/>
        <v>0</v>
      </c>
      <c r="Z45" s="53" t="e">
        <f t="shared" si="1"/>
        <v>#VALUE!</v>
      </c>
    </row>
    <row r="46" spans="1:26" x14ac:dyDescent="0.25">
      <c r="A46" s="33">
        <v>19</v>
      </c>
      <c r="B46" s="202"/>
      <c r="C46" s="202"/>
      <c r="D46" s="202"/>
      <c r="E46" s="45"/>
      <c r="F46" s="45"/>
      <c r="G46" s="203"/>
      <c r="H46" s="46"/>
      <c r="I46" s="46"/>
      <c r="J46" s="46"/>
      <c r="K46" s="46"/>
      <c r="L46" s="46"/>
      <c r="M46" s="46"/>
      <c r="N46" s="47" t="str">
        <f t="shared" si="0"/>
        <v/>
      </c>
      <c r="O46" s="48"/>
      <c r="P46" s="49">
        <f t="shared" si="2"/>
        <v>0</v>
      </c>
      <c r="Q46" s="49">
        <f t="shared" si="2"/>
        <v>0</v>
      </c>
      <c r="R46" s="50">
        <f>(F46/100*'[1]Member Info'!$S$2)</f>
        <v>0</v>
      </c>
      <c r="S46" s="42">
        <f t="shared" si="3"/>
        <v>0</v>
      </c>
      <c r="T46" s="50" t="str">
        <f>IF('[1]Member Info'!L47="Yes","",IF(E46=0,"",(100-(P46/R46*100))))</f>
        <v/>
      </c>
      <c r="U46" s="51" t="str">
        <f>IF('[1]Member Info'!L47="Yes","", IF(E46=0,"",(100-(Q46/S46*100))))</f>
        <v/>
      </c>
      <c r="V46" s="52" t="str">
        <f>IF('[1]Member Info'!L47="Yes","",IF(E46=0,"",IF(T46&gt;$T$16,1,IF(T46&lt;-$T$16,1,0))))</f>
        <v/>
      </c>
      <c r="W46" s="52" t="str">
        <f>IF('[1]Member Info'!L47="Yes","",IF(E46=0,"",IF(G46=0,1,IF(U46&gt;$T$16,1,IF(U46&lt;-$T$16,1,0)))))</f>
        <v/>
      </c>
      <c r="X46" s="8">
        <f t="shared" si="4"/>
        <v>0</v>
      </c>
      <c r="Z46" s="53" t="e">
        <f t="shared" si="1"/>
        <v>#VALUE!</v>
      </c>
    </row>
    <row r="47" spans="1:26" x14ac:dyDescent="0.25">
      <c r="A47" s="33">
        <v>20</v>
      </c>
      <c r="B47" s="202"/>
      <c r="C47" s="202"/>
      <c r="D47" s="202"/>
      <c r="E47" s="45"/>
      <c r="F47" s="45"/>
      <c r="G47" s="203"/>
      <c r="H47" s="46"/>
      <c r="I47" s="46"/>
      <c r="J47" s="46"/>
      <c r="K47" s="46"/>
      <c r="L47" s="46"/>
      <c r="M47" s="46"/>
      <c r="N47" s="47" t="str">
        <f t="shared" si="0"/>
        <v/>
      </c>
      <c r="O47" s="48"/>
      <c r="P47" s="49">
        <f t="shared" si="2"/>
        <v>0</v>
      </c>
      <c r="Q47" s="49">
        <f t="shared" si="2"/>
        <v>0</v>
      </c>
      <c r="R47" s="50">
        <f>(F47/100*'[1]Member Info'!$S$2)</f>
        <v>0</v>
      </c>
      <c r="S47" s="42">
        <f t="shared" si="3"/>
        <v>0</v>
      </c>
      <c r="T47" s="50" t="str">
        <f>IF('[1]Member Info'!L48="Yes","",IF(E47=0,"",(100-(P47/R47*100))))</f>
        <v/>
      </c>
      <c r="U47" s="51" t="str">
        <f>IF('[1]Member Info'!L48="Yes","", IF(E47=0,"",(100-(Q47/S47*100))))</f>
        <v/>
      </c>
      <c r="V47" s="52" t="str">
        <f>IF('[1]Member Info'!L48="Yes","",IF(E47=0,"",IF(T47&gt;$T$16,1,IF(T47&lt;-$T$16,1,0))))</f>
        <v/>
      </c>
      <c r="W47" s="52" t="str">
        <f>IF('[1]Member Info'!L48="Yes","",IF(E47=0,"",IF(G47=0,1,IF(U47&gt;$T$16,1,IF(U47&lt;-$T$16,1,0)))))</f>
        <v/>
      </c>
      <c r="X47" s="8">
        <f t="shared" si="4"/>
        <v>0</v>
      </c>
      <c r="Z47" s="53" t="e">
        <f t="shared" si="1"/>
        <v>#VALUE!</v>
      </c>
    </row>
    <row r="48" spans="1:26" x14ac:dyDescent="0.25">
      <c r="A48" s="33">
        <v>21</v>
      </c>
      <c r="B48" s="202"/>
      <c r="C48" s="202"/>
      <c r="D48" s="202"/>
      <c r="E48" s="45"/>
      <c r="F48" s="45"/>
      <c r="G48" s="203"/>
      <c r="H48" s="46"/>
      <c r="I48" s="46"/>
      <c r="J48" s="46"/>
      <c r="K48" s="46"/>
      <c r="L48" s="46"/>
      <c r="M48" s="46"/>
      <c r="N48" s="47" t="str">
        <f t="shared" si="0"/>
        <v/>
      </c>
      <c r="O48" s="48"/>
      <c r="P48" s="49">
        <f t="shared" si="2"/>
        <v>0</v>
      </c>
      <c r="Q48" s="49">
        <f t="shared" si="2"/>
        <v>0</v>
      </c>
      <c r="R48" s="50">
        <f>(F48/100*'[1]Member Info'!$S$2)</f>
        <v>0</v>
      </c>
      <c r="S48" s="42">
        <f t="shared" si="3"/>
        <v>0</v>
      </c>
      <c r="T48" s="50" t="str">
        <f>IF('[1]Member Info'!L49="Yes","",IF(E48=0,"",(100-(P48/R48*100))))</f>
        <v/>
      </c>
      <c r="U48" s="51" t="str">
        <f>IF('[1]Member Info'!L49="Yes","", IF(E48=0,"",(100-(Q48/S48*100))))</f>
        <v/>
      </c>
      <c r="V48" s="52" t="str">
        <f>IF('[1]Member Info'!L49="Yes","",IF(E48=0,"",IF(T48&gt;$T$16,1,IF(T48&lt;-$T$16,1,0))))</f>
        <v/>
      </c>
      <c r="W48" s="52" t="str">
        <f>IF('[1]Member Info'!L49="Yes","",IF(E48=0,"",IF(G48=0,1,IF(U48&gt;$T$16,1,IF(U48&lt;-$T$16,1,0)))))</f>
        <v/>
      </c>
      <c r="X48" s="8">
        <f t="shared" si="4"/>
        <v>0</v>
      </c>
      <c r="Z48" s="53" t="e">
        <f t="shared" si="1"/>
        <v>#VALUE!</v>
      </c>
    </row>
    <row r="49" spans="1:26" x14ac:dyDescent="0.25">
      <c r="A49" s="33">
        <v>22</v>
      </c>
      <c r="B49" s="202"/>
      <c r="C49" s="202"/>
      <c r="D49" s="202"/>
      <c r="E49" s="45"/>
      <c r="F49" s="45"/>
      <c r="G49" s="203"/>
      <c r="H49" s="46"/>
      <c r="I49" s="46"/>
      <c r="J49" s="46"/>
      <c r="K49" s="46"/>
      <c r="L49" s="46"/>
      <c r="M49" s="46"/>
      <c r="N49" s="47" t="str">
        <f t="shared" si="0"/>
        <v/>
      </c>
      <c r="O49" s="48"/>
      <c r="P49" s="49">
        <f t="shared" si="2"/>
        <v>0</v>
      </c>
      <c r="Q49" s="49">
        <f t="shared" si="2"/>
        <v>0</v>
      </c>
      <c r="R49" s="50">
        <f>(F49/100*'[1]Member Info'!$S$2)</f>
        <v>0</v>
      </c>
      <c r="S49" s="42">
        <f t="shared" si="3"/>
        <v>0</v>
      </c>
      <c r="T49" s="50" t="str">
        <f>IF('[1]Member Info'!L50="Yes","",IF(E49=0,"",(100-(P49/R49*100))))</f>
        <v/>
      </c>
      <c r="U49" s="51" t="str">
        <f>IF('[1]Member Info'!L50="Yes","", IF(E49=0,"",(100-(Q49/S49*100))))</f>
        <v/>
      </c>
      <c r="V49" s="52" t="str">
        <f>IF('[1]Member Info'!L50="Yes","",IF(E49=0,"",IF(T49&gt;$T$16,1,IF(T49&lt;-$T$16,1,0))))</f>
        <v/>
      </c>
      <c r="W49" s="52" t="str">
        <f>IF('[1]Member Info'!L50="Yes","",IF(E49=0,"",IF(G49=0,1,IF(U49&gt;$T$16,1,IF(U49&lt;-$T$16,1,0)))))</f>
        <v/>
      </c>
      <c r="X49" s="8">
        <f t="shared" si="4"/>
        <v>0</v>
      </c>
      <c r="Z49" s="53" t="e">
        <f t="shared" si="1"/>
        <v>#VALUE!</v>
      </c>
    </row>
    <row r="50" spans="1:26" x14ac:dyDescent="0.25">
      <c r="A50" s="33">
        <v>23</v>
      </c>
      <c r="B50" s="202"/>
      <c r="C50" s="202"/>
      <c r="D50" s="202"/>
      <c r="E50" s="45"/>
      <c r="F50" s="45"/>
      <c r="G50" s="203"/>
      <c r="H50" s="46"/>
      <c r="I50" s="46"/>
      <c r="J50" s="46"/>
      <c r="K50" s="46"/>
      <c r="L50" s="46"/>
      <c r="M50" s="46"/>
      <c r="N50" s="47" t="str">
        <f t="shared" si="0"/>
        <v/>
      </c>
      <c r="O50" s="48"/>
      <c r="P50" s="49">
        <f t="shared" si="2"/>
        <v>0</v>
      </c>
      <c r="Q50" s="49">
        <f t="shared" si="2"/>
        <v>0</v>
      </c>
      <c r="R50" s="50">
        <f>(F50/100*'[1]Member Info'!$S$2)</f>
        <v>0</v>
      </c>
      <c r="S50" s="42">
        <f t="shared" si="3"/>
        <v>0</v>
      </c>
      <c r="T50" s="50" t="str">
        <f>IF('[1]Member Info'!L51="Yes","",IF(E50=0,"",(100-(P50/R50*100))))</f>
        <v/>
      </c>
      <c r="U50" s="51" t="str">
        <f>IF('[1]Member Info'!L51="Yes","", IF(E50=0,"",(100-(Q50/S50*100))))</f>
        <v/>
      </c>
      <c r="V50" s="52" t="str">
        <f>IF('[1]Member Info'!L51="Yes","",IF(E50=0,"",IF(T50&gt;$T$16,1,IF(T50&lt;-$T$16,1,0))))</f>
        <v/>
      </c>
      <c r="W50" s="52" t="str">
        <f>IF('[1]Member Info'!L51="Yes","",IF(E50=0,"",IF(G50=0,1,IF(U50&gt;$T$16,1,IF(U50&lt;-$T$16,1,0)))))</f>
        <v/>
      </c>
      <c r="X50" s="8">
        <f t="shared" si="4"/>
        <v>0</v>
      </c>
      <c r="Z50" s="53" t="e">
        <f t="shared" si="1"/>
        <v>#VALUE!</v>
      </c>
    </row>
    <row r="51" spans="1:26" x14ac:dyDescent="0.25">
      <c r="A51" s="33">
        <v>24</v>
      </c>
      <c r="B51" s="202"/>
      <c r="C51" s="202"/>
      <c r="D51" s="202"/>
      <c r="E51" s="45"/>
      <c r="F51" s="45"/>
      <c r="G51" s="203"/>
      <c r="H51" s="46"/>
      <c r="I51" s="46"/>
      <c r="J51" s="46"/>
      <c r="K51" s="46"/>
      <c r="L51" s="46"/>
      <c r="M51" s="46"/>
      <c r="N51" s="47" t="str">
        <f t="shared" si="0"/>
        <v/>
      </c>
      <c r="O51" s="48"/>
      <c r="P51" s="49">
        <f t="shared" si="2"/>
        <v>0</v>
      </c>
      <c r="Q51" s="49">
        <f t="shared" si="2"/>
        <v>0</v>
      </c>
      <c r="R51" s="50">
        <f>(F51/100*'[1]Member Info'!$S$2)</f>
        <v>0</v>
      </c>
      <c r="S51" s="42">
        <f t="shared" si="3"/>
        <v>0</v>
      </c>
      <c r="T51" s="50" t="str">
        <f>IF('[1]Member Info'!L52="Yes","",IF(E51=0,"",(100-(P51/R51*100))))</f>
        <v/>
      </c>
      <c r="U51" s="51" t="str">
        <f>IF('[1]Member Info'!L52="Yes","", IF(E51=0,"",(100-(Q51/S51*100))))</f>
        <v/>
      </c>
      <c r="V51" s="52" t="str">
        <f>IF('[1]Member Info'!L52="Yes","",IF(E51=0,"",IF(T51&gt;$T$16,1,IF(T51&lt;-$T$16,1,0))))</f>
        <v/>
      </c>
      <c r="W51" s="52" t="str">
        <f>IF('[1]Member Info'!L52="Yes","",IF(E51=0,"",IF(G51=0,1,IF(U51&gt;$T$16,1,IF(U51&lt;-$T$16,1,0)))))</f>
        <v/>
      </c>
      <c r="X51" s="8">
        <f t="shared" si="4"/>
        <v>0</v>
      </c>
      <c r="Z51" s="53" t="e">
        <f t="shared" si="1"/>
        <v>#VALUE!</v>
      </c>
    </row>
    <row r="52" spans="1:26" x14ac:dyDescent="0.25">
      <c r="A52" s="33">
        <v>25</v>
      </c>
      <c r="B52" s="202"/>
      <c r="C52" s="202"/>
      <c r="D52" s="202"/>
      <c r="E52" s="45"/>
      <c r="F52" s="45"/>
      <c r="G52" s="203"/>
      <c r="H52" s="46"/>
      <c r="I52" s="46"/>
      <c r="J52" s="46"/>
      <c r="K52" s="46"/>
      <c r="L52" s="46"/>
      <c r="M52" s="46"/>
      <c r="N52" s="47" t="str">
        <f t="shared" si="0"/>
        <v/>
      </c>
      <c r="O52" s="48"/>
      <c r="P52" s="49">
        <f t="shared" si="2"/>
        <v>0</v>
      </c>
      <c r="Q52" s="49">
        <f t="shared" si="2"/>
        <v>0</v>
      </c>
      <c r="R52" s="50">
        <f>(F52/100*'[1]Member Info'!$S$2)</f>
        <v>0</v>
      </c>
      <c r="S52" s="42">
        <f t="shared" si="3"/>
        <v>0</v>
      </c>
      <c r="T52" s="50" t="str">
        <f>IF('[1]Member Info'!L53="Yes","",IF(E52=0,"",(100-(P52/R52*100))))</f>
        <v/>
      </c>
      <c r="U52" s="51" t="str">
        <f>IF('[1]Member Info'!L53="Yes","", IF(E52=0,"",(100-(Q52/S52*100))))</f>
        <v/>
      </c>
      <c r="V52" s="52" t="str">
        <f>IF('[1]Member Info'!L53="Yes","",IF(E52=0,"",IF(T52&gt;$T$16,1,IF(T52&lt;-$T$16,1,0))))</f>
        <v/>
      </c>
      <c r="W52" s="52" t="str">
        <f>IF('[1]Member Info'!L53="Yes","",IF(E52=0,"",IF(G52=0,1,IF(U52&gt;$T$16,1,IF(U52&lt;-$T$16,1,0)))))</f>
        <v/>
      </c>
      <c r="X52" s="8">
        <f t="shared" si="4"/>
        <v>0</v>
      </c>
      <c r="Z52" s="53" t="e">
        <f t="shared" si="1"/>
        <v>#VALUE!</v>
      </c>
    </row>
    <row r="53" spans="1:26" x14ac:dyDescent="0.25">
      <c r="A53" s="33">
        <v>26</v>
      </c>
      <c r="B53" s="202"/>
      <c r="C53" s="202"/>
      <c r="D53" s="202"/>
      <c r="E53" s="45"/>
      <c r="F53" s="45"/>
      <c r="G53" s="203"/>
      <c r="H53" s="46"/>
      <c r="I53" s="46"/>
      <c r="J53" s="46"/>
      <c r="K53" s="46"/>
      <c r="L53" s="46"/>
      <c r="M53" s="46"/>
      <c r="N53" s="47" t="str">
        <f t="shared" si="0"/>
        <v/>
      </c>
      <c r="O53" s="48"/>
      <c r="P53" s="49">
        <f t="shared" si="2"/>
        <v>0</v>
      </c>
      <c r="Q53" s="49">
        <f t="shared" si="2"/>
        <v>0</v>
      </c>
      <c r="R53" s="50">
        <f>(F53/100*'[1]Member Info'!$S$2)</f>
        <v>0</v>
      </c>
      <c r="S53" s="42">
        <f t="shared" si="3"/>
        <v>0</v>
      </c>
      <c r="T53" s="50" t="str">
        <f>IF('[1]Member Info'!L54="Yes","",IF(E53=0,"",(100-(P53/R53*100))))</f>
        <v/>
      </c>
      <c r="U53" s="51" t="str">
        <f>IF('[1]Member Info'!L54="Yes","", IF(E53=0,"",(100-(Q53/S53*100))))</f>
        <v/>
      </c>
      <c r="V53" s="52" t="str">
        <f>IF('[1]Member Info'!L54="Yes","",IF(E53=0,"",IF(T53&gt;$T$16,1,IF(T53&lt;-$T$16,1,0))))</f>
        <v/>
      </c>
      <c r="W53" s="52" t="str">
        <f>IF('[1]Member Info'!L54="Yes","",IF(E53=0,"",IF(G53=0,1,IF(U53&gt;$T$16,1,IF(U53&lt;-$T$16,1,0)))))</f>
        <v/>
      </c>
      <c r="X53" s="8">
        <f t="shared" si="4"/>
        <v>0</v>
      </c>
      <c r="Z53" s="53" t="e">
        <f t="shared" si="1"/>
        <v>#VALUE!</v>
      </c>
    </row>
    <row r="54" spans="1:26" x14ac:dyDescent="0.25">
      <c r="A54" s="33">
        <v>27</v>
      </c>
      <c r="B54" s="202"/>
      <c r="C54" s="202"/>
      <c r="D54" s="202"/>
      <c r="E54" s="45"/>
      <c r="F54" s="45"/>
      <c r="G54" s="203"/>
      <c r="H54" s="46"/>
      <c r="I54" s="46"/>
      <c r="J54" s="46"/>
      <c r="K54" s="46"/>
      <c r="L54" s="46"/>
      <c r="M54" s="46"/>
      <c r="N54" s="47" t="str">
        <f t="shared" si="0"/>
        <v/>
      </c>
      <c r="O54" s="48"/>
      <c r="P54" s="49">
        <f t="shared" si="2"/>
        <v>0</v>
      </c>
      <c r="Q54" s="49">
        <f t="shared" si="2"/>
        <v>0</v>
      </c>
      <c r="R54" s="50">
        <f>(F54/100*'[1]Member Info'!$S$2)</f>
        <v>0</v>
      </c>
      <c r="S54" s="42">
        <f t="shared" si="3"/>
        <v>0</v>
      </c>
      <c r="T54" s="50" t="str">
        <f>IF('[1]Member Info'!L55="Yes","",IF(E54=0,"",(100-(P54/R54*100))))</f>
        <v/>
      </c>
      <c r="U54" s="51" t="str">
        <f>IF('[1]Member Info'!L55="Yes","", IF(E54=0,"",(100-(Q54/S54*100))))</f>
        <v/>
      </c>
      <c r="V54" s="52" t="str">
        <f>IF('[1]Member Info'!L55="Yes","",IF(E54=0,"",IF(T54&gt;$T$16,1,IF(T54&lt;-$T$16,1,0))))</f>
        <v/>
      </c>
      <c r="W54" s="52" t="str">
        <f>IF('[1]Member Info'!L55="Yes","",IF(E54=0,"",IF(G54=0,1,IF(U54&gt;$T$16,1,IF(U54&lt;-$T$16,1,0)))))</f>
        <v/>
      </c>
      <c r="X54" s="8">
        <f t="shared" si="4"/>
        <v>0</v>
      </c>
      <c r="Z54" s="53" t="e">
        <f t="shared" si="1"/>
        <v>#VALUE!</v>
      </c>
    </row>
    <row r="55" spans="1:26" x14ac:dyDescent="0.25">
      <c r="A55" s="33">
        <v>28</v>
      </c>
      <c r="B55" s="202"/>
      <c r="C55" s="202"/>
      <c r="D55" s="202"/>
      <c r="E55" s="45"/>
      <c r="F55" s="45"/>
      <c r="G55" s="203"/>
      <c r="H55" s="46"/>
      <c r="I55" s="46"/>
      <c r="J55" s="46"/>
      <c r="K55" s="46"/>
      <c r="L55" s="46"/>
      <c r="M55" s="46"/>
      <c r="N55" s="47" t="str">
        <f t="shared" si="0"/>
        <v/>
      </c>
      <c r="O55" s="48"/>
      <c r="P55" s="49">
        <f t="shared" si="2"/>
        <v>0</v>
      </c>
      <c r="Q55" s="49">
        <f t="shared" si="2"/>
        <v>0</v>
      </c>
      <c r="R55" s="50">
        <f>(F55/100*'[1]Member Info'!$S$2)</f>
        <v>0</v>
      </c>
      <c r="S55" s="42">
        <f t="shared" si="3"/>
        <v>0</v>
      </c>
      <c r="T55" s="50" t="str">
        <f>IF('[1]Member Info'!L56="Yes","",IF(E55=0,"",(100-(P55/R55*100))))</f>
        <v/>
      </c>
      <c r="U55" s="51" t="str">
        <f>IF('[1]Member Info'!L56="Yes","", IF(E55=0,"",(100-(Q55/S55*100))))</f>
        <v/>
      </c>
      <c r="V55" s="52" t="str">
        <f>IF('[1]Member Info'!L56="Yes","",IF(E55=0,"",IF(T55&gt;$T$16,1,IF(T55&lt;-$T$16,1,0))))</f>
        <v/>
      </c>
      <c r="W55" s="52" t="str">
        <f>IF('[1]Member Info'!L56="Yes","",IF(E55=0,"",IF(G55=0,1,IF(U55&gt;$T$16,1,IF(U55&lt;-$T$16,1,0)))))</f>
        <v/>
      </c>
      <c r="X55" s="8">
        <f t="shared" si="4"/>
        <v>0</v>
      </c>
      <c r="Z55" s="53" t="e">
        <f t="shared" si="1"/>
        <v>#VALUE!</v>
      </c>
    </row>
    <row r="56" spans="1:26" x14ac:dyDescent="0.25">
      <c r="A56" s="33">
        <v>29</v>
      </c>
      <c r="B56" s="202"/>
      <c r="C56" s="202"/>
      <c r="D56" s="202"/>
      <c r="E56" s="45"/>
      <c r="F56" s="45"/>
      <c r="G56" s="203"/>
      <c r="H56" s="46"/>
      <c r="I56" s="46"/>
      <c r="J56" s="46"/>
      <c r="K56" s="46"/>
      <c r="L56" s="46"/>
      <c r="M56" s="46"/>
      <c r="N56" s="47" t="str">
        <f t="shared" si="0"/>
        <v/>
      </c>
      <c r="O56" s="48"/>
      <c r="P56" s="49">
        <f t="shared" si="2"/>
        <v>0</v>
      </c>
      <c r="Q56" s="49">
        <f t="shared" si="2"/>
        <v>0</v>
      </c>
      <c r="R56" s="50">
        <f>(F56/100*'[1]Member Info'!$S$2)</f>
        <v>0</v>
      </c>
      <c r="S56" s="42">
        <f t="shared" si="3"/>
        <v>0</v>
      </c>
      <c r="T56" s="50" t="str">
        <f>IF('[1]Member Info'!L57="Yes","",IF(E56=0,"",(100-(P56/R56*100))))</f>
        <v/>
      </c>
      <c r="U56" s="51" t="str">
        <f>IF('[1]Member Info'!L57="Yes","", IF(E56=0,"",(100-(Q56/S56*100))))</f>
        <v/>
      </c>
      <c r="V56" s="52" t="str">
        <f>IF('[1]Member Info'!L57="Yes","",IF(E56=0,"",IF(T56&gt;$T$16,1,IF(T56&lt;-$T$16,1,0))))</f>
        <v/>
      </c>
      <c r="W56" s="52" t="str">
        <f>IF('[1]Member Info'!L57="Yes","",IF(E56=0,"",IF(G56=0,1,IF(U56&gt;$T$16,1,IF(U56&lt;-$T$16,1,0)))))</f>
        <v/>
      </c>
      <c r="X56" s="8">
        <f t="shared" si="4"/>
        <v>0</v>
      </c>
      <c r="Z56" s="53" t="e">
        <f t="shared" si="1"/>
        <v>#VALUE!</v>
      </c>
    </row>
    <row r="57" spans="1:26" x14ac:dyDescent="0.25">
      <c r="A57" s="33">
        <v>30</v>
      </c>
      <c r="B57" s="202"/>
      <c r="C57" s="202"/>
      <c r="D57" s="202"/>
      <c r="E57" s="45"/>
      <c r="F57" s="45"/>
      <c r="G57" s="203"/>
      <c r="H57" s="46"/>
      <c r="I57" s="46"/>
      <c r="J57" s="46"/>
      <c r="K57" s="46"/>
      <c r="L57" s="46"/>
      <c r="M57" s="46"/>
      <c r="N57" s="47" t="str">
        <f t="shared" si="0"/>
        <v/>
      </c>
      <c r="O57" s="48"/>
      <c r="P57" s="49">
        <f t="shared" si="2"/>
        <v>0</v>
      </c>
      <c r="Q57" s="49">
        <f t="shared" si="2"/>
        <v>0</v>
      </c>
      <c r="R57" s="50">
        <f>(F57/100*'[1]Member Info'!$S$2)</f>
        <v>0</v>
      </c>
      <c r="S57" s="42">
        <f t="shared" si="3"/>
        <v>0</v>
      </c>
      <c r="T57" s="50" t="str">
        <f>IF('[1]Member Info'!L58="Yes","",IF(E57=0,"",(100-(P57/R57*100))))</f>
        <v/>
      </c>
      <c r="U57" s="51" t="str">
        <f>IF('[1]Member Info'!L58="Yes","", IF(E57=0,"",(100-(Q57/S57*100))))</f>
        <v/>
      </c>
      <c r="V57" s="52" t="str">
        <f>IF('[1]Member Info'!L58="Yes","",IF(E57=0,"",IF(T57&gt;$T$16,1,IF(T57&lt;-$T$16,1,0))))</f>
        <v/>
      </c>
      <c r="W57" s="52" t="str">
        <f>IF('[1]Member Info'!L58="Yes","",IF(E57=0,"",IF(G57=0,1,IF(U57&gt;$T$16,1,IF(U57&lt;-$T$16,1,0)))))</f>
        <v/>
      </c>
      <c r="X57" s="8">
        <f t="shared" si="4"/>
        <v>0</v>
      </c>
      <c r="Z57" s="53" t="e">
        <f t="shared" si="1"/>
        <v>#VALUE!</v>
      </c>
    </row>
    <row r="58" spans="1:26" x14ac:dyDescent="0.25">
      <c r="A58" s="33">
        <v>31</v>
      </c>
      <c r="B58" s="202"/>
      <c r="C58" s="202"/>
      <c r="D58" s="202"/>
      <c r="E58" s="45"/>
      <c r="F58" s="45"/>
      <c r="G58" s="203"/>
      <c r="H58" s="46"/>
      <c r="I58" s="46"/>
      <c r="J58" s="46"/>
      <c r="K58" s="46"/>
      <c r="L58" s="46"/>
      <c r="M58" s="46"/>
      <c r="N58" s="47" t="str">
        <f t="shared" si="0"/>
        <v/>
      </c>
      <c r="O58" s="48"/>
      <c r="P58" s="49">
        <f t="shared" si="2"/>
        <v>0</v>
      </c>
      <c r="Q58" s="49">
        <f t="shared" si="2"/>
        <v>0</v>
      </c>
      <c r="R58" s="50">
        <f>(F58/100*'[1]Member Info'!$S$2)</f>
        <v>0</v>
      </c>
      <c r="S58" s="42">
        <f t="shared" si="3"/>
        <v>0</v>
      </c>
      <c r="T58" s="50" t="str">
        <f>IF('[1]Member Info'!L59="Yes","",IF(E58=0,"",(100-(P58/R58*100))))</f>
        <v/>
      </c>
      <c r="U58" s="51" t="str">
        <f>IF('[1]Member Info'!L59="Yes","", IF(E58=0,"",(100-(Q58/S58*100))))</f>
        <v/>
      </c>
      <c r="V58" s="52" t="str">
        <f>IF('[1]Member Info'!L59="Yes","",IF(E58=0,"",IF(T58&gt;$T$16,1,IF(T58&lt;-$T$16,1,0))))</f>
        <v/>
      </c>
      <c r="W58" s="52" t="str">
        <f>IF('[1]Member Info'!L59="Yes","",IF(E58=0,"",IF(G58=0,1,IF(U58&gt;$T$16,1,IF(U58&lt;-$T$16,1,0)))))</f>
        <v/>
      </c>
      <c r="X58" s="8">
        <f t="shared" si="4"/>
        <v>0</v>
      </c>
      <c r="Z58" s="53" t="e">
        <f t="shared" si="1"/>
        <v>#VALUE!</v>
      </c>
    </row>
    <row r="59" spans="1:26" x14ac:dyDescent="0.25">
      <c r="A59" s="33">
        <v>32</v>
      </c>
      <c r="B59" s="202"/>
      <c r="C59" s="202"/>
      <c r="D59" s="202"/>
      <c r="E59" s="45"/>
      <c r="F59" s="45"/>
      <c r="G59" s="203"/>
      <c r="H59" s="46"/>
      <c r="I59" s="46"/>
      <c r="J59" s="46"/>
      <c r="K59" s="46"/>
      <c r="L59" s="46"/>
      <c r="M59" s="46"/>
      <c r="N59" s="47" t="str">
        <f t="shared" si="0"/>
        <v/>
      </c>
      <c r="O59" s="48"/>
      <c r="P59" s="49">
        <f t="shared" si="2"/>
        <v>0</v>
      </c>
      <c r="Q59" s="49">
        <f t="shared" si="2"/>
        <v>0</v>
      </c>
      <c r="R59" s="50">
        <f>(F59/100*'[1]Member Info'!$S$2)</f>
        <v>0</v>
      </c>
      <c r="S59" s="42">
        <f t="shared" si="3"/>
        <v>0</v>
      </c>
      <c r="T59" s="50" t="str">
        <f>IF('[1]Member Info'!L60="Yes","",IF(E59=0,"",(100-(P59/R59*100))))</f>
        <v/>
      </c>
      <c r="U59" s="51" t="str">
        <f>IF('[1]Member Info'!L60="Yes","", IF(E59=0,"",(100-(Q59/S59*100))))</f>
        <v/>
      </c>
      <c r="V59" s="52" t="str">
        <f>IF('[1]Member Info'!L60="Yes","",IF(E59=0,"",IF(T59&gt;$T$16,1,IF(T59&lt;-$T$16,1,0))))</f>
        <v/>
      </c>
      <c r="W59" s="52" t="str">
        <f>IF('[1]Member Info'!L60="Yes","",IF(E59=0,"",IF(G59=0,1,IF(U59&gt;$T$16,1,IF(U59&lt;-$T$16,1,0)))))</f>
        <v/>
      </c>
      <c r="X59" s="8">
        <f t="shared" si="4"/>
        <v>0</v>
      </c>
      <c r="Z59" s="53" t="e">
        <f t="shared" si="1"/>
        <v>#VALUE!</v>
      </c>
    </row>
    <row r="60" spans="1:26" x14ac:dyDescent="0.25">
      <c r="A60" s="33">
        <v>33</v>
      </c>
      <c r="B60" s="202"/>
      <c r="C60" s="202"/>
      <c r="D60" s="202"/>
      <c r="E60" s="45"/>
      <c r="F60" s="45"/>
      <c r="G60" s="203"/>
      <c r="H60" s="46"/>
      <c r="I60" s="46"/>
      <c r="J60" s="46"/>
      <c r="K60" s="46"/>
      <c r="L60" s="46"/>
      <c r="M60" s="46"/>
      <c r="N60" s="47" t="str">
        <f t="shared" ref="N60:N87" si="5">IF(E60=0,"", IF(G60=0, "Error Detected, No rate entered",IF(E60=0,"",IF(F60="","Error Detected, No Pensionable pay", IF(ISERROR(Z60)," Do not use special characters.", IF(V60+W60&lt;1,"Acceptable", "Error Detected, please review figures"))))))</f>
        <v/>
      </c>
      <c r="O60" s="48"/>
      <c r="P60" s="49">
        <f t="shared" si="2"/>
        <v>0</v>
      </c>
      <c r="Q60" s="49">
        <f t="shared" si="2"/>
        <v>0</v>
      </c>
      <c r="R60" s="50">
        <f>(F60/100*'[1]Member Info'!$S$2)</f>
        <v>0</v>
      </c>
      <c r="S60" s="42">
        <f t="shared" si="3"/>
        <v>0</v>
      </c>
      <c r="T60" s="50" t="str">
        <f>IF('[1]Member Info'!L61="Yes","",IF(E60=0,"",(100-(P60/R60*100))))</f>
        <v/>
      </c>
      <c r="U60" s="51" t="str">
        <f>IF('[1]Member Info'!L61="Yes","", IF(E60=0,"",(100-(Q60/S60*100))))</f>
        <v/>
      </c>
      <c r="V60" s="52" t="str">
        <f>IF('[1]Member Info'!L61="Yes","",IF(E60=0,"",IF(T60&gt;$T$16,1,IF(T60&lt;-$T$16,1,0))))</f>
        <v/>
      </c>
      <c r="W60" s="52" t="str">
        <f>IF('[1]Member Info'!L61="Yes","",IF(E60=0,"",IF(G60=0,1,IF(U60&gt;$T$16,1,IF(U60&lt;-$T$16,1,0)))))</f>
        <v/>
      </c>
      <c r="X60" s="8">
        <f t="shared" si="4"/>
        <v>0</v>
      </c>
      <c r="Z60" s="53" t="e">
        <f t="shared" si="1"/>
        <v>#VALUE!</v>
      </c>
    </row>
    <row r="61" spans="1:26" x14ac:dyDescent="0.25">
      <c r="A61" s="33">
        <v>34</v>
      </c>
      <c r="B61" s="202"/>
      <c r="C61" s="202"/>
      <c r="D61" s="202"/>
      <c r="E61" s="45"/>
      <c r="F61" s="45"/>
      <c r="G61" s="203"/>
      <c r="H61" s="46"/>
      <c r="I61" s="46"/>
      <c r="J61" s="46"/>
      <c r="K61" s="46"/>
      <c r="L61" s="46"/>
      <c r="M61" s="46"/>
      <c r="N61" s="47" t="str">
        <f t="shared" si="5"/>
        <v/>
      </c>
      <c r="O61" s="48"/>
      <c r="P61" s="49">
        <f t="shared" si="2"/>
        <v>0</v>
      </c>
      <c r="Q61" s="49">
        <f t="shared" si="2"/>
        <v>0</v>
      </c>
      <c r="R61" s="50">
        <f>(F61/100*'[1]Member Info'!$S$2)</f>
        <v>0</v>
      </c>
      <c r="S61" s="42">
        <f t="shared" si="3"/>
        <v>0</v>
      </c>
      <c r="T61" s="50" t="str">
        <f>IF('[1]Member Info'!L62="Yes","",IF(E61=0,"",(100-(P61/R61*100))))</f>
        <v/>
      </c>
      <c r="U61" s="51" t="str">
        <f>IF('[1]Member Info'!L62="Yes","", IF(E61=0,"",(100-(Q61/S61*100))))</f>
        <v/>
      </c>
      <c r="V61" s="52" t="str">
        <f>IF('[1]Member Info'!L62="Yes","",IF(E61=0,"",IF(T61&gt;$T$16,1,IF(T61&lt;-$T$16,1,0))))</f>
        <v/>
      </c>
      <c r="W61" s="52" t="str">
        <f>IF('[1]Member Info'!L62="Yes","",IF(E61=0,"",IF(G61=0,1,IF(U61&gt;$T$16,1,IF(U61&lt;-$T$16,1,0)))))</f>
        <v/>
      </c>
      <c r="X61" s="8">
        <f t="shared" si="4"/>
        <v>0</v>
      </c>
      <c r="Z61" s="53" t="e">
        <f t="shared" si="1"/>
        <v>#VALUE!</v>
      </c>
    </row>
    <row r="62" spans="1:26" x14ac:dyDescent="0.25">
      <c r="A62" s="33">
        <v>35</v>
      </c>
      <c r="B62" s="202"/>
      <c r="C62" s="202"/>
      <c r="D62" s="202"/>
      <c r="E62" s="45"/>
      <c r="F62" s="45"/>
      <c r="G62" s="203"/>
      <c r="H62" s="46"/>
      <c r="I62" s="46"/>
      <c r="J62" s="46"/>
      <c r="K62" s="46"/>
      <c r="L62" s="46"/>
      <c r="M62" s="46"/>
      <c r="N62" s="47" t="str">
        <f t="shared" si="5"/>
        <v/>
      </c>
      <c r="O62" s="48"/>
      <c r="P62" s="49">
        <f t="shared" si="2"/>
        <v>0</v>
      </c>
      <c r="Q62" s="49">
        <f t="shared" si="2"/>
        <v>0</v>
      </c>
      <c r="R62" s="50">
        <f>(F62/100*'[1]Member Info'!$S$2)</f>
        <v>0</v>
      </c>
      <c r="S62" s="42">
        <f t="shared" si="3"/>
        <v>0</v>
      </c>
      <c r="T62" s="50" t="str">
        <f>IF('[1]Member Info'!L63="Yes","",IF(E62=0,"",(100-(P62/R62*100))))</f>
        <v/>
      </c>
      <c r="U62" s="51" t="str">
        <f>IF('[1]Member Info'!L63="Yes","", IF(E62=0,"",(100-(Q62/S62*100))))</f>
        <v/>
      </c>
      <c r="V62" s="52" t="str">
        <f>IF('[1]Member Info'!L63="Yes","",IF(E62=0,"",IF(T62&gt;$T$16,1,IF(T62&lt;-$T$16,1,0))))</f>
        <v/>
      </c>
      <c r="W62" s="52" t="str">
        <f>IF('[1]Member Info'!L63="Yes","",IF(E62=0,"",IF(G62=0,1,IF(U62&gt;$T$16,1,IF(U62&lt;-$T$16,1,0)))))</f>
        <v/>
      </c>
      <c r="X62" s="8">
        <f t="shared" si="4"/>
        <v>0</v>
      </c>
      <c r="Z62" s="53" t="e">
        <f t="shared" si="1"/>
        <v>#VALUE!</v>
      </c>
    </row>
    <row r="63" spans="1:26" x14ac:dyDescent="0.25">
      <c r="A63" s="33">
        <v>36</v>
      </c>
      <c r="B63" s="202"/>
      <c r="C63" s="202"/>
      <c r="D63" s="202"/>
      <c r="E63" s="45"/>
      <c r="F63" s="45"/>
      <c r="G63" s="203"/>
      <c r="H63" s="46"/>
      <c r="I63" s="46"/>
      <c r="J63" s="46"/>
      <c r="K63" s="46"/>
      <c r="L63" s="46"/>
      <c r="M63" s="46"/>
      <c r="N63" s="47" t="str">
        <f t="shared" si="5"/>
        <v/>
      </c>
      <c r="O63" s="48"/>
      <c r="P63" s="49">
        <f t="shared" si="2"/>
        <v>0</v>
      </c>
      <c r="Q63" s="49">
        <f t="shared" si="2"/>
        <v>0</v>
      </c>
      <c r="R63" s="50">
        <f>(F63/100*'[1]Member Info'!$S$2)</f>
        <v>0</v>
      </c>
      <c r="S63" s="42">
        <f t="shared" si="3"/>
        <v>0</v>
      </c>
      <c r="T63" s="50" t="str">
        <f>IF('[1]Member Info'!L64="Yes","",IF(E63=0,"",(100-(P63/R63*100))))</f>
        <v/>
      </c>
      <c r="U63" s="51" t="str">
        <f>IF('[1]Member Info'!L64="Yes","", IF(E63=0,"",(100-(Q63/S63*100))))</f>
        <v/>
      </c>
      <c r="V63" s="52" t="str">
        <f>IF('[1]Member Info'!L64="Yes","",IF(E63=0,"",IF(T63&gt;$T$16,1,IF(T63&lt;-$T$16,1,0))))</f>
        <v/>
      </c>
      <c r="W63" s="52" t="str">
        <f>IF('[1]Member Info'!L64="Yes","",IF(E63=0,"",IF(G63=0,1,IF(U63&gt;$T$16,1,IF(U63&lt;-$T$16,1,0)))))</f>
        <v/>
      </c>
      <c r="X63" s="8">
        <f t="shared" si="4"/>
        <v>0</v>
      </c>
      <c r="Z63" s="53" t="e">
        <f t="shared" si="1"/>
        <v>#VALUE!</v>
      </c>
    </row>
    <row r="64" spans="1:26" x14ac:dyDescent="0.25">
      <c r="A64" s="33">
        <v>37</v>
      </c>
      <c r="B64" s="202"/>
      <c r="C64" s="202"/>
      <c r="D64" s="202"/>
      <c r="E64" s="45"/>
      <c r="F64" s="45"/>
      <c r="G64" s="203"/>
      <c r="H64" s="46"/>
      <c r="I64" s="46"/>
      <c r="J64" s="46"/>
      <c r="K64" s="46"/>
      <c r="L64" s="46"/>
      <c r="M64" s="46"/>
      <c r="N64" s="47" t="str">
        <f t="shared" si="5"/>
        <v/>
      </c>
      <c r="O64" s="48"/>
      <c r="P64" s="49">
        <f t="shared" si="2"/>
        <v>0</v>
      </c>
      <c r="Q64" s="49">
        <f t="shared" si="2"/>
        <v>0</v>
      </c>
      <c r="R64" s="50">
        <f>(F64/100*'[1]Member Info'!$S$2)</f>
        <v>0</v>
      </c>
      <c r="S64" s="42">
        <f t="shared" si="3"/>
        <v>0</v>
      </c>
      <c r="T64" s="50" t="str">
        <f>IF('[1]Member Info'!L65="Yes","",IF(E64=0,"",(100-(P64/R64*100))))</f>
        <v/>
      </c>
      <c r="U64" s="51" t="str">
        <f>IF('[1]Member Info'!L65="Yes","", IF(E64=0,"",(100-(Q64/S64*100))))</f>
        <v/>
      </c>
      <c r="V64" s="52" t="str">
        <f>IF('[1]Member Info'!L65="Yes","",IF(E64=0,"",IF(T64&gt;$T$16,1,IF(T64&lt;-$T$16,1,0))))</f>
        <v/>
      </c>
      <c r="W64" s="52" t="str">
        <f>IF('[1]Member Info'!L65="Yes","",IF(E64=0,"",IF(G64=0,1,IF(U64&gt;$T$16,1,IF(U64&lt;-$T$16,1,0)))))</f>
        <v/>
      </c>
      <c r="X64" s="8">
        <f t="shared" si="4"/>
        <v>0</v>
      </c>
      <c r="Z64" s="53" t="e">
        <f t="shared" si="1"/>
        <v>#VALUE!</v>
      </c>
    </row>
    <row r="65" spans="1:26" x14ac:dyDescent="0.25">
      <c r="A65" s="33">
        <v>38</v>
      </c>
      <c r="B65" s="202"/>
      <c r="C65" s="202"/>
      <c r="D65" s="202"/>
      <c r="E65" s="45"/>
      <c r="F65" s="45"/>
      <c r="G65" s="203"/>
      <c r="H65" s="46"/>
      <c r="I65" s="46"/>
      <c r="J65" s="46"/>
      <c r="K65" s="46"/>
      <c r="L65" s="46"/>
      <c r="M65" s="46"/>
      <c r="N65" s="47" t="str">
        <f t="shared" si="5"/>
        <v/>
      </c>
      <c r="O65" s="48"/>
      <c r="P65" s="49">
        <f t="shared" si="2"/>
        <v>0</v>
      </c>
      <c r="Q65" s="49">
        <f t="shared" si="2"/>
        <v>0</v>
      </c>
      <c r="R65" s="50">
        <f>(F65/100*'[1]Member Info'!$S$2)</f>
        <v>0</v>
      </c>
      <c r="S65" s="42">
        <f t="shared" si="3"/>
        <v>0</v>
      </c>
      <c r="T65" s="50" t="str">
        <f>IF('[1]Member Info'!L66="Yes","",IF(E65=0,"",(100-(P65/R65*100))))</f>
        <v/>
      </c>
      <c r="U65" s="51" t="str">
        <f>IF('[1]Member Info'!L66="Yes","", IF(E65=0,"",(100-(Q65/S65*100))))</f>
        <v/>
      </c>
      <c r="V65" s="52" t="str">
        <f>IF('[1]Member Info'!L66="Yes","",IF(E65=0,"",IF(T65&gt;$T$16,1,IF(T65&lt;-$T$16,1,0))))</f>
        <v/>
      </c>
      <c r="W65" s="52" t="str">
        <f>IF('[1]Member Info'!L66="Yes","",IF(E65=0,"",IF(G65=0,1,IF(U65&gt;$T$16,1,IF(U65&lt;-$T$16,1,0)))))</f>
        <v/>
      </c>
      <c r="X65" s="8">
        <f t="shared" si="4"/>
        <v>0</v>
      </c>
      <c r="Z65" s="53" t="e">
        <f t="shared" si="1"/>
        <v>#VALUE!</v>
      </c>
    </row>
    <row r="66" spans="1:26" x14ac:dyDescent="0.25">
      <c r="A66" s="33">
        <v>39</v>
      </c>
      <c r="B66" s="202"/>
      <c r="C66" s="202"/>
      <c r="D66" s="202"/>
      <c r="E66" s="45"/>
      <c r="F66" s="45"/>
      <c r="G66" s="203"/>
      <c r="H66" s="46"/>
      <c r="I66" s="46"/>
      <c r="J66" s="46"/>
      <c r="K66" s="46"/>
      <c r="L66" s="46"/>
      <c r="M66" s="46"/>
      <c r="N66" s="47" t="str">
        <f t="shared" si="5"/>
        <v/>
      </c>
      <c r="O66" s="48"/>
      <c r="P66" s="49">
        <f t="shared" si="2"/>
        <v>0</v>
      </c>
      <c r="Q66" s="49">
        <f t="shared" si="2"/>
        <v>0</v>
      </c>
      <c r="R66" s="50">
        <f>(F66/100*'[1]Member Info'!$S$2)</f>
        <v>0</v>
      </c>
      <c r="S66" s="42">
        <f t="shared" si="3"/>
        <v>0</v>
      </c>
      <c r="T66" s="50" t="str">
        <f>IF('[1]Member Info'!L67="Yes","",IF(E66=0,"",(100-(P66/R66*100))))</f>
        <v/>
      </c>
      <c r="U66" s="51" t="str">
        <f>IF('[1]Member Info'!L67="Yes","", IF(E66=0,"",(100-(Q66/S66*100))))</f>
        <v/>
      </c>
      <c r="V66" s="52" t="str">
        <f>IF('[1]Member Info'!L67="Yes","",IF(E66=0,"",IF(T66&gt;$T$16,1,IF(T66&lt;-$T$16,1,0))))</f>
        <v/>
      </c>
      <c r="W66" s="52" t="str">
        <f>IF('[1]Member Info'!L67="Yes","",IF(E66=0,"",IF(G66=0,1,IF(U66&gt;$T$16,1,IF(U66&lt;-$T$16,1,0)))))</f>
        <v/>
      </c>
      <c r="X66" s="8">
        <f t="shared" si="4"/>
        <v>0</v>
      </c>
      <c r="Z66" s="53" t="e">
        <f t="shared" si="1"/>
        <v>#VALUE!</v>
      </c>
    </row>
    <row r="67" spans="1:26" x14ac:dyDescent="0.25">
      <c r="A67" s="33">
        <v>40</v>
      </c>
      <c r="B67" s="202"/>
      <c r="C67" s="202"/>
      <c r="D67" s="202"/>
      <c r="E67" s="45"/>
      <c r="F67" s="45"/>
      <c r="G67" s="203"/>
      <c r="H67" s="46"/>
      <c r="I67" s="46"/>
      <c r="J67" s="46"/>
      <c r="K67" s="46"/>
      <c r="L67" s="46"/>
      <c r="M67" s="46"/>
      <c r="N67" s="47" t="str">
        <f t="shared" si="5"/>
        <v/>
      </c>
      <c r="O67" s="48"/>
      <c r="P67" s="49">
        <f t="shared" si="2"/>
        <v>0</v>
      </c>
      <c r="Q67" s="49">
        <f t="shared" si="2"/>
        <v>0</v>
      </c>
      <c r="R67" s="50">
        <f>(F67/100*'[1]Member Info'!$S$2)</f>
        <v>0</v>
      </c>
      <c r="S67" s="42">
        <f t="shared" si="3"/>
        <v>0</v>
      </c>
      <c r="T67" s="50" t="str">
        <f>IF('[1]Member Info'!L68="Yes","",IF(E67=0,"",(100-(P67/R67*100))))</f>
        <v/>
      </c>
      <c r="U67" s="51" t="str">
        <f>IF('[1]Member Info'!L68="Yes","", IF(E67=0,"",(100-(Q67/S67*100))))</f>
        <v/>
      </c>
      <c r="V67" s="52" t="str">
        <f>IF('[1]Member Info'!L68="Yes","",IF(E67=0,"",IF(T67&gt;$T$16,1,IF(T67&lt;-$T$16,1,0))))</f>
        <v/>
      </c>
      <c r="W67" s="52" t="str">
        <f>IF('[1]Member Info'!L68="Yes","",IF(E67=0,"",IF(G67=0,1,IF(U67&gt;$T$16,1,IF(U67&lt;-$T$16,1,0)))))</f>
        <v/>
      </c>
      <c r="X67" s="8">
        <f t="shared" si="4"/>
        <v>0</v>
      </c>
      <c r="Z67" s="53" t="e">
        <f t="shared" si="1"/>
        <v>#VALUE!</v>
      </c>
    </row>
    <row r="68" spans="1:26" x14ac:dyDescent="0.25">
      <c r="A68" s="33">
        <v>41</v>
      </c>
      <c r="B68" s="202"/>
      <c r="C68" s="202"/>
      <c r="D68" s="202"/>
      <c r="E68" s="45"/>
      <c r="F68" s="45"/>
      <c r="G68" s="203"/>
      <c r="H68" s="46"/>
      <c r="I68" s="46"/>
      <c r="J68" s="46"/>
      <c r="K68" s="46"/>
      <c r="L68" s="46"/>
      <c r="M68" s="46"/>
      <c r="N68" s="47" t="str">
        <f t="shared" si="5"/>
        <v/>
      </c>
      <c r="O68" s="48"/>
      <c r="P68" s="49">
        <f t="shared" si="2"/>
        <v>0</v>
      </c>
      <c r="Q68" s="49">
        <f t="shared" si="2"/>
        <v>0</v>
      </c>
      <c r="R68" s="50">
        <f>(F68/100*'[1]Member Info'!$S$2)</f>
        <v>0</v>
      </c>
      <c r="S68" s="42">
        <f t="shared" si="3"/>
        <v>0</v>
      </c>
      <c r="T68" s="50" t="str">
        <f>IF('[1]Member Info'!L69="Yes","",IF(E68=0,"",(100-(P68/R68*100))))</f>
        <v/>
      </c>
      <c r="U68" s="51" t="str">
        <f>IF('[1]Member Info'!L69="Yes","", IF(E68=0,"",(100-(Q68/S68*100))))</f>
        <v/>
      </c>
      <c r="V68" s="52" t="str">
        <f>IF('[1]Member Info'!L69="Yes","",IF(E68=0,"",IF(T68&gt;$T$16,1,IF(T68&lt;-$T$16,1,0))))</f>
        <v/>
      </c>
      <c r="W68" s="52" t="str">
        <f>IF('[1]Member Info'!L69="Yes","",IF(E68=0,"",IF(G68=0,1,IF(U68&gt;$T$16,1,IF(U68&lt;-$T$16,1,0)))))</f>
        <v/>
      </c>
      <c r="X68" s="8">
        <f t="shared" si="4"/>
        <v>0</v>
      </c>
      <c r="Z68" s="53" t="e">
        <f t="shared" si="1"/>
        <v>#VALUE!</v>
      </c>
    </row>
    <row r="69" spans="1:26" x14ac:dyDescent="0.25">
      <c r="A69" s="33">
        <v>42</v>
      </c>
      <c r="B69" s="202"/>
      <c r="C69" s="202"/>
      <c r="D69" s="202"/>
      <c r="E69" s="45"/>
      <c r="F69" s="45"/>
      <c r="G69" s="203"/>
      <c r="H69" s="46"/>
      <c r="I69" s="46"/>
      <c r="J69" s="46"/>
      <c r="K69" s="46"/>
      <c r="L69" s="46"/>
      <c r="M69" s="46"/>
      <c r="N69" s="47" t="str">
        <f t="shared" si="5"/>
        <v/>
      </c>
      <c r="O69" s="48"/>
      <c r="P69" s="49">
        <f t="shared" si="2"/>
        <v>0</v>
      </c>
      <c r="Q69" s="49">
        <f t="shared" si="2"/>
        <v>0</v>
      </c>
      <c r="R69" s="50">
        <f>(F69/100*'[1]Member Info'!$S$2)</f>
        <v>0</v>
      </c>
      <c r="S69" s="42">
        <f t="shared" si="3"/>
        <v>0</v>
      </c>
      <c r="T69" s="50" t="str">
        <f>IF('[1]Member Info'!L70="Yes","",IF(E69=0,"",(100-(P69/R69*100))))</f>
        <v/>
      </c>
      <c r="U69" s="51" t="str">
        <f>IF('[1]Member Info'!L70="Yes","", IF(E69=0,"",(100-(Q69/S69*100))))</f>
        <v/>
      </c>
      <c r="V69" s="52" t="str">
        <f>IF('[1]Member Info'!L70="Yes","",IF(E69=0,"",IF(T69&gt;$T$16,1,IF(T69&lt;-$T$16,1,0))))</f>
        <v/>
      </c>
      <c r="W69" s="52" t="str">
        <f>IF('[1]Member Info'!L70="Yes","",IF(E69=0,"",IF(G69=0,1,IF(U69&gt;$T$16,1,IF(U69&lt;-$T$16,1,0)))))</f>
        <v/>
      </c>
      <c r="X69" s="8">
        <f t="shared" si="4"/>
        <v>0</v>
      </c>
      <c r="Z69" s="53" t="e">
        <f t="shared" si="1"/>
        <v>#VALUE!</v>
      </c>
    </row>
    <row r="70" spans="1:26" x14ac:dyDescent="0.25">
      <c r="A70" s="33">
        <v>43</v>
      </c>
      <c r="B70" s="202"/>
      <c r="C70" s="202"/>
      <c r="D70" s="202"/>
      <c r="E70" s="45"/>
      <c r="F70" s="45"/>
      <c r="G70" s="203"/>
      <c r="H70" s="46"/>
      <c r="I70" s="46"/>
      <c r="J70" s="46"/>
      <c r="K70" s="46"/>
      <c r="L70" s="46"/>
      <c r="M70" s="46"/>
      <c r="N70" s="47" t="str">
        <f t="shared" si="5"/>
        <v/>
      </c>
      <c r="O70" s="48"/>
      <c r="P70" s="49">
        <f t="shared" si="2"/>
        <v>0</v>
      </c>
      <c r="Q70" s="49">
        <f t="shared" si="2"/>
        <v>0</v>
      </c>
      <c r="R70" s="50">
        <f>(F70/100*'[1]Member Info'!$S$2)</f>
        <v>0</v>
      </c>
      <c r="S70" s="42">
        <f t="shared" si="3"/>
        <v>0</v>
      </c>
      <c r="T70" s="50" t="str">
        <f>IF('[1]Member Info'!L71="Yes","",IF(E70=0,"",(100-(P70/R70*100))))</f>
        <v/>
      </c>
      <c r="U70" s="51" t="str">
        <f>IF('[1]Member Info'!L71="Yes","", IF(E70=0,"",(100-(Q70/S70*100))))</f>
        <v/>
      </c>
      <c r="V70" s="52" t="str">
        <f>IF('[1]Member Info'!L71="Yes","",IF(E70=0,"",IF(T70&gt;$T$16,1,IF(T70&lt;-$T$16,1,0))))</f>
        <v/>
      </c>
      <c r="W70" s="52" t="str">
        <f>IF('[1]Member Info'!L71="Yes","",IF(E70=0,"",IF(G70=0,1,IF(U70&gt;$T$16,1,IF(U70&lt;-$T$16,1,0)))))</f>
        <v/>
      </c>
      <c r="X70" s="8">
        <f t="shared" si="4"/>
        <v>0</v>
      </c>
      <c r="Z70" s="53" t="e">
        <f t="shared" si="1"/>
        <v>#VALUE!</v>
      </c>
    </row>
    <row r="71" spans="1:26" x14ac:dyDescent="0.25">
      <c r="A71" s="33">
        <v>44</v>
      </c>
      <c r="B71" s="202"/>
      <c r="C71" s="202"/>
      <c r="D71" s="202"/>
      <c r="E71" s="45"/>
      <c r="F71" s="45"/>
      <c r="G71" s="203"/>
      <c r="H71" s="46"/>
      <c r="I71" s="46"/>
      <c r="J71" s="46"/>
      <c r="K71" s="46"/>
      <c r="L71" s="46"/>
      <c r="M71" s="46"/>
      <c r="N71" s="47" t="str">
        <f t="shared" si="5"/>
        <v/>
      </c>
      <c r="O71" s="48"/>
      <c r="P71" s="49">
        <f t="shared" si="2"/>
        <v>0</v>
      </c>
      <c r="Q71" s="49">
        <f t="shared" si="2"/>
        <v>0</v>
      </c>
      <c r="R71" s="50">
        <f>(F71/100*'[1]Member Info'!$S$2)</f>
        <v>0</v>
      </c>
      <c r="S71" s="42">
        <f t="shared" si="3"/>
        <v>0</v>
      </c>
      <c r="T71" s="50" t="str">
        <f>IF('[1]Member Info'!L72="Yes","",IF(E71=0,"",(100-(P71/R71*100))))</f>
        <v/>
      </c>
      <c r="U71" s="51" t="str">
        <f>IF('[1]Member Info'!L72="Yes","", IF(E71=0,"",(100-(Q71/S71*100))))</f>
        <v/>
      </c>
      <c r="V71" s="52" t="str">
        <f>IF('[1]Member Info'!L72="Yes","",IF(E71=0,"",IF(T71&gt;$T$16,1,IF(T71&lt;-$T$16,1,0))))</f>
        <v/>
      </c>
      <c r="W71" s="52" t="str">
        <f>IF('[1]Member Info'!L72="Yes","",IF(E71=0,"",IF(G71=0,1,IF(U71&gt;$T$16,1,IF(U71&lt;-$T$16,1,0)))))</f>
        <v/>
      </c>
      <c r="X71" s="8">
        <f t="shared" si="4"/>
        <v>0</v>
      </c>
      <c r="Z71" s="53" t="e">
        <f t="shared" si="1"/>
        <v>#VALUE!</v>
      </c>
    </row>
    <row r="72" spans="1:26" x14ac:dyDescent="0.25">
      <c r="A72" s="33">
        <v>45</v>
      </c>
      <c r="B72" s="202"/>
      <c r="C72" s="202"/>
      <c r="D72" s="202"/>
      <c r="E72" s="45"/>
      <c r="F72" s="45"/>
      <c r="G72" s="203"/>
      <c r="H72" s="46"/>
      <c r="I72" s="46"/>
      <c r="J72" s="46"/>
      <c r="K72" s="46"/>
      <c r="L72" s="46"/>
      <c r="M72" s="46"/>
      <c r="N72" s="47" t="str">
        <f t="shared" si="5"/>
        <v/>
      </c>
      <c r="O72" s="48"/>
      <c r="P72" s="49">
        <f t="shared" si="2"/>
        <v>0</v>
      </c>
      <c r="Q72" s="49">
        <f t="shared" si="2"/>
        <v>0</v>
      </c>
      <c r="R72" s="50">
        <f>(F72/100*'[1]Member Info'!$S$2)</f>
        <v>0</v>
      </c>
      <c r="S72" s="42">
        <f t="shared" si="3"/>
        <v>0</v>
      </c>
      <c r="T72" s="50" t="str">
        <f>IF('[1]Member Info'!L73="Yes","",IF(E72=0,"",(100-(P72/R72*100))))</f>
        <v/>
      </c>
      <c r="U72" s="51" t="str">
        <f>IF('[1]Member Info'!L73="Yes","", IF(E72=0,"",(100-(Q72/S72*100))))</f>
        <v/>
      </c>
      <c r="V72" s="52" t="str">
        <f>IF('[1]Member Info'!L73="Yes","",IF(E72=0,"",IF(T72&gt;$T$16,1,IF(T72&lt;-$T$16,1,0))))</f>
        <v/>
      </c>
      <c r="W72" s="52" t="str">
        <f>IF('[1]Member Info'!L73="Yes","",IF(E72=0,"",IF(G72=0,1,IF(U72&gt;$T$16,1,IF(U72&lt;-$T$16,1,0)))))</f>
        <v/>
      </c>
      <c r="X72" s="8">
        <f t="shared" si="4"/>
        <v>0</v>
      </c>
      <c r="Z72" s="53" t="e">
        <f t="shared" si="1"/>
        <v>#VALUE!</v>
      </c>
    </row>
    <row r="73" spans="1:26" x14ac:dyDescent="0.25">
      <c r="A73" s="33">
        <v>46</v>
      </c>
      <c r="B73" s="202"/>
      <c r="C73" s="202"/>
      <c r="D73" s="202"/>
      <c r="E73" s="45"/>
      <c r="F73" s="45"/>
      <c r="G73" s="203"/>
      <c r="H73" s="46"/>
      <c r="I73" s="46"/>
      <c r="J73" s="46"/>
      <c r="K73" s="46"/>
      <c r="L73" s="46"/>
      <c r="M73" s="46"/>
      <c r="N73" s="47" t="str">
        <f t="shared" si="5"/>
        <v/>
      </c>
      <c r="O73" s="48"/>
      <c r="P73" s="49">
        <f t="shared" si="2"/>
        <v>0</v>
      </c>
      <c r="Q73" s="49">
        <f t="shared" si="2"/>
        <v>0</v>
      </c>
      <c r="R73" s="50">
        <f>(F73/100*'[1]Member Info'!$S$2)</f>
        <v>0</v>
      </c>
      <c r="S73" s="42">
        <f t="shared" si="3"/>
        <v>0</v>
      </c>
      <c r="T73" s="50" t="str">
        <f>IF('[1]Member Info'!L74="Yes","",IF(E73=0,"",(100-(P73/R73*100))))</f>
        <v/>
      </c>
      <c r="U73" s="51" t="str">
        <f>IF('[1]Member Info'!L74="Yes","", IF(E73=0,"",(100-(Q73/S73*100))))</f>
        <v/>
      </c>
      <c r="V73" s="52" t="str">
        <f>IF('[1]Member Info'!L74="Yes","",IF(E73=0,"",IF(T73&gt;$T$16,1,IF(T73&lt;-$T$16,1,0))))</f>
        <v/>
      </c>
      <c r="W73" s="52" t="str">
        <f>IF('[1]Member Info'!L74="Yes","",IF(E73=0,"",IF(G73=0,1,IF(U73&gt;$T$16,1,IF(U73&lt;-$T$16,1,0)))))</f>
        <v/>
      </c>
      <c r="X73" s="8">
        <f t="shared" si="4"/>
        <v>0</v>
      </c>
      <c r="Z73" s="53" t="e">
        <f t="shared" si="1"/>
        <v>#VALUE!</v>
      </c>
    </row>
    <row r="74" spans="1:26" x14ac:dyDescent="0.25">
      <c r="A74" s="33">
        <v>47</v>
      </c>
      <c r="B74" s="202"/>
      <c r="C74" s="202"/>
      <c r="D74" s="202"/>
      <c r="E74" s="45"/>
      <c r="F74" s="45"/>
      <c r="G74" s="203"/>
      <c r="H74" s="46"/>
      <c r="I74" s="46"/>
      <c r="J74" s="46"/>
      <c r="K74" s="46"/>
      <c r="L74" s="46"/>
      <c r="M74" s="46"/>
      <c r="N74" s="47" t="str">
        <f t="shared" si="5"/>
        <v/>
      </c>
      <c r="O74" s="48"/>
      <c r="P74" s="49">
        <f t="shared" si="2"/>
        <v>0</v>
      </c>
      <c r="Q74" s="49">
        <f t="shared" si="2"/>
        <v>0</v>
      </c>
      <c r="R74" s="50">
        <f>(F74/100*'[1]Member Info'!$S$2)</f>
        <v>0</v>
      </c>
      <c r="S74" s="42">
        <f t="shared" si="3"/>
        <v>0</v>
      </c>
      <c r="T74" s="50" t="str">
        <f>IF('[1]Member Info'!L75="Yes","",IF(E74=0,"",(100-(P74/R74*100))))</f>
        <v/>
      </c>
      <c r="U74" s="51" t="str">
        <f>IF('[1]Member Info'!L75="Yes","", IF(E74=0,"",(100-(Q74/S74*100))))</f>
        <v/>
      </c>
      <c r="V74" s="52" t="str">
        <f>IF('[1]Member Info'!L75="Yes","",IF(E74=0,"",IF(T74&gt;$T$16,1,IF(T74&lt;-$T$16,1,0))))</f>
        <v/>
      </c>
      <c r="W74" s="52" t="str">
        <f>IF('[1]Member Info'!L75="Yes","",IF(E74=0,"",IF(G74=0,1,IF(U74&gt;$T$16,1,IF(U74&lt;-$T$16,1,0)))))</f>
        <v/>
      </c>
      <c r="X74" s="8">
        <f t="shared" si="4"/>
        <v>0</v>
      </c>
      <c r="Z74" s="53" t="e">
        <f t="shared" si="1"/>
        <v>#VALUE!</v>
      </c>
    </row>
    <row r="75" spans="1:26" x14ac:dyDescent="0.25">
      <c r="A75" s="33">
        <v>48</v>
      </c>
      <c r="B75" s="202"/>
      <c r="C75" s="202"/>
      <c r="D75" s="202"/>
      <c r="E75" s="45"/>
      <c r="F75" s="45"/>
      <c r="G75" s="203"/>
      <c r="H75" s="46"/>
      <c r="I75" s="46"/>
      <c r="J75" s="46"/>
      <c r="K75" s="46"/>
      <c r="L75" s="46"/>
      <c r="M75" s="46"/>
      <c r="N75" s="47" t="str">
        <f t="shared" si="5"/>
        <v/>
      </c>
      <c r="O75" s="48"/>
      <c r="P75" s="49">
        <f t="shared" si="2"/>
        <v>0</v>
      </c>
      <c r="Q75" s="49">
        <f t="shared" si="2"/>
        <v>0</v>
      </c>
      <c r="R75" s="50">
        <f>(F75/100*'[1]Member Info'!$S$2)</f>
        <v>0</v>
      </c>
      <c r="S75" s="42">
        <f t="shared" si="3"/>
        <v>0</v>
      </c>
      <c r="T75" s="50" t="str">
        <f>IF('[1]Member Info'!L76="Yes","",IF(E75=0,"",(100-(P75/R75*100))))</f>
        <v/>
      </c>
      <c r="U75" s="51" t="str">
        <f>IF('[1]Member Info'!L76="Yes","", IF(E75=0,"",(100-(Q75/S75*100))))</f>
        <v/>
      </c>
      <c r="V75" s="52" t="str">
        <f>IF('[1]Member Info'!L76="Yes","",IF(E75=0,"",IF(T75&gt;$T$16,1,IF(T75&lt;-$T$16,1,0))))</f>
        <v/>
      </c>
      <c r="W75" s="52" t="str">
        <f>IF('[1]Member Info'!L76="Yes","",IF(E75=0,"",IF(G75=0,1,IF(U75&gt;$T$16,1,IF(U75&lt;-$T$16,1,0)))))</f>
        <v/>
      </c>
      <c r="X75" s="8">
        <f t="shared" si="4"/>
        <v>0</v>
      </c>
      <c r="Z75" s="53" t="e">
        <f t="shared" si="1"/>
        <v>#VALUE!</v>
      </c>
    </row>
    <row r="76" spans="1:26" x14ac:dyDescent="0.25">
      <c r="A76" s="33">
        <v>49</v>
      </c>
      <c r="B76" s="202"/>
      <c r="C76" s="202"/>
      <c r="D76" s="202"/>
      <c r="E76" s="45"/>
      <c r="F76" s="45"/>
      <c r="G76" s="203"/>
      <c r="H76" s="46"/>
      <c r="I76" s="46"/>
      <c r="J76" s="46"/>
      <c r="K76" s="46"/>
      <c r="L76" s="46"/>
      <c r="M76" s="46"/>
      <c r="N76" s="47" t="str">
        <f t="shared" si="5"/>
        <v/>
      </c>
      <c r="O76" s="48"/>
      <c r="P76" s="49">
        <f t="shared" si="2"/>
        <v>0</v>
      </c>
      <c r="Q76" s="49">
        <f t="shared" si="2"/>
        <v>0</v>
      </c>
      <c r="R76" s="50">
        <f>(F76/100*'[1]Member Info'!$S$2)</f>
        <v>0</v>
      </c>
      <c r="S76" s="42">
        <f t="shared" si="3"/>
        <v>0</v>
      </c>
      <c r="T76" s="50" t="str">
        <f>IF('[1]Member Info'!L77="Yes","",IF(E76=0,"",(100-(P76/R76*100))))</f>
        <v/>
      </c>
      <c r="U76" s="51" t="str">
        <f>IF('[1]Member Info'!L77="Yes","", IF(E76=0,"",(100-(Q76/S76*100))))</f>
        <v/>
      </c>
      <c r="V76" s="52" t="str">
        <f>IF('[1]Member Info'!L77="Yes","",IF(E76=0,"",IF(T76&gt;$T$16,1,IF(T76&lt;-$T$16,1,0))))</f>
        <v/>
      </c>
      <c r="W76" s="52" t="str">
        <f>IF('[1]Member Info'!L77="Yes","",IF(E76=0,"",IF(G76=0,1,IF(U76&gt;$T$16,1,IF(U76&lt;-$T$16,1,0)))))</f>
        <v/>
      </c>
      <c r="X76" s="8">
        <f t="shared" si="4"/>
        <v>0</v>
      </c>
      <c r="Z76" s="53" t="e">
        <f t="shared" si="1"/>
        <v>#VALUE!</v>
      </c>
    </row>
    <row r="77" spans="1:26" x14ac:dyDescent="0.25">
      <c r="A77" s="33">
        <v>50</v>
      </c>
      <c r="B77" s="202"/>
      <c r="C77" s="202"/>
      <c r="D77" s="202"/>
      <c r="E77" s="45"/>
      <c r="F77" s="45"/>
      <c r="G77" s="203"/>
      <c r="H77" s="46"/>
      <c r="I77" s="46"/>
      <c r="J77" s="46"/>
      <c r="K77" s="46"/>
      <c r="L77" s="46"/>
      <c r="M77" s="46"/>
      <c r="N77" s="47" t="str">
        <f t="shared" si="5"/>
        <v/>
      </c>
      <c r="O77" s="48"/>
      <c r="P77" s="49">
        <f t="shared" si="2"/>
        <v>0</v>
      </c>
      <c r="Q77" s="49">
        <f t="shared" si="2"/>
        <v>0</v>
      </c>
      <c r="R77" s="50">
        <f>(F77/100*'[1]Member Info'!$S$2)</f>
        <v>0</v>
      </c>
      <c r="S77" s="42">
        <f t="shared" si="3"/>
        <v>0</v>
      </c>
      <c r="T77" s="50" t="str">
        <f>IF('[1]Member Info'!L78="Yes","",IF(E77=0,"",(100-(P77/R77*100))))</f>
        <v/>
      </c>
      <c r="U77" s="51" t="str">
        <f>IF('[1]Member Info'!L78="Yes","", IF(E77=0,"",(100-(Q77/S77*100))))</f>
        <v/>
      </c>
      <c r="V77" s="52" t="str">
        <f>IF('[1]Member Info'!L78="Yes","",IF(E77=0,"",IF(T77&gt;$T$16,1,IF(T77&lt;-$T$16,1,0))))</f>
        <v/>
      </c>
      <c r="W77" s="52" t="str">
        <f>IF('[1]Member Info'!L78="Yes","",IF(E77=0,"",IF(G77=0,1,IF(U77&gt;$T$16,1,IF(U77&lt;-$T$16,1,0)))))</f>
        <v/>
      </c>
      <c r="X77" s="8">
        <f t="shared" si="4"/>
        <v>0</v>
      </c>
      <c r="Z77" s="53" t="e">
        <f t="shared" si="1"/>
        <v>#VALUE!</v>
      </c>
    </row>
    <row r="78" spans="1:26" x14ac:dyDescent="0.25">
      <c r="A78" s="33">
        <v>51</v>
      </c>
      <c r="B78" s="202"/>
      <c r="C78" s="202"/>
      <c r="D78" s="202"/>
      <c r="E78" s="45"/>
      <c r="F78" s="45"/>
      <c r="G78" s="203"/>
      <c r="H78" s="46"/>
      <c r="I78" s="46"/>
      <c r="J78" s="46"/>
      <c r="K78" s="46"/>
      <c r="L78" s="46"/>
      <c r="M78" s="46"/>
      <c r="N78" s="47" t="str">
        <f t="shared" si="5"/>
        <v/>
      </c>
      <c r="O78" s="48"/>
      <c r="P78" s="49">
        <f t="shared" si="2"/>
        <v>0</v>
      </c>
      <c r="Q78" s="49">
        <f t="shared" si="2"/>
        <v>0</v>
      </c>
      <c r="R78" s="50">
        <f>(F78/100*'[1]Member Info'!$S$2)</f>
        <v>0</v>
      </c>
      <c r="S78" s="42">
        <f t="shared" si="3"/>
        <v>0</v>
      </c>
      <c r="T78" s="50" t="str">
        <f>IF('[1]Member Info'!L79="Yes","",IF(E78=0,"",(100-(P78/R78*100))))</f>
        <v/>
      </c>
      <c r="U78" s="51" t="str">
        <f>IF('[1]Member Info'!L79="Yes","", IF(E78=0,"",(100-(Q78/S78*100))))</f>
        <v/>
      </c>
      <c r="V78" s="52" t="str">
        <f>IF('[1]Member Info'!L79="Yes","",IF(E78=0,"",IF(T78&gt;$T$16,1,IF(T78&lt;-$T$16,1,0))))</f>
        <v/>
      </c>
      <c r="W78" s="52" t="str">
        <f>IF('[1]Member Info'!L79="Yes","",IF(E78=0,"",IF(G78=0,1,IF(U78&gt;$T$16,1,IF(U78&lt;-$T$16,1,0)))))</f>
        <v/>
      </c>
      <c r="X78" s="8">
        <f t="shared" si="4"/>
        <v>0</v>
      </c>
      <c r="Z78" s="53" t="e">
        <f t="shared" si="1"/>
        <v>#VALUE!</v>
      </c>
    </row>
    <row r="79" spans="1:26" x14ac:dyDescent="0.25">
      <c r="A79" s="33">
        <v>52</v>
      </c>
      <c r="B79" s="202"/>
      <c r="C79" s="202"/>
      <c r="D79" s="202"/>
      <c r="E79" s="45"/>
      <c r="F79" s="45"/>
      <c r="G79" s="203"/>
      <c r="H79" s="46"/>
      <c r="I79" s="46"/>
      <c r="J79" s="46"/>
      <c r="K79" s="46"/>
      <c r="L79" s="46"/>
      <c r="M79" s="46"/>
      <c r="N79" s="47" t="str">
        <f t="shared" si="5"/>
        <v/>
      </c>
      <c r="O79" s="48"/>
      <c r="P79" s="49">
        <f t="shared" si="2"/>
        <v>0</v>
      </c>
      <c r="Q79" s="49">
        <f t="shared" si="2"/>
        <v>0</v>
      </c>
      <c r="R79" s="50">
        <f>(F79/100*'[1]Member Info'!$S$2)</f>
        <v>0</v>
      </c>
      <c r="S79" s="42">
        <f t="shared" si="3"/>
        <v>0</v>
      </c>
      <c r="T79" s="50" t="str">
        <f>IF('[1]Member Info'!L80="Yes","",IF(E79=0,"",(100-(P79/R79*100))))</f>
        <v/>
      </c>
      <c r="U79" s="51" t="str">
        <f>IF('[1]Member Info'!L80="Yes","", IF(E79=0,"",(100-(Q79/S79*100))))</f>
        <v/>
      </c>
      <c r="V79" s="52" t="str">
        <f>IF('[1]Member Info'!L80="Yes","",IF(E79=0,"",IF(T79&gt;$T$16,1,IF(T79&lt;-$T$16,1,0))))</f>
        <v/>
      </c>
      <c r="W79" s="52" t="str">
        <f>IF('[1]Member Info'!L80="Yes","",IF(E79=0,"",IF(G79=0,1,IF(U79&gt;$T$16,1,IF(U79&lt;-$T$16,1,0)))))</f>
        <v/>
      </c>
      <c r="X79" s="8">
        <f t="shared" si="4"/>
        <v>0</v>
      </c>
      <c r="Z79" s="53" t="e">
        <f t="shared" si="1"/>
        <v>#VALUE!</v>
      </c>
    </row>
    <row r="80" spans="1:26" x14ac:dyDescent="0.25">
      <c r="A80" s="33">
        <v>53</v>
      </c>
      <c r="B80" s="202"/>
      <c r="C80" s="202"/>
      <c r="D80" s="202"/>
      <c r="E80" s="45"/>
      <c r="F80" s="45"/>
      <c r="G80" s="203"/>
      <c r="H80" s="46"/>
      <c r="I80" s="46"/>
      <c r="J80" s="46"/>
      <c r="K80" s="46"/>
      <c r="L80" s="46"/>
      <c r="M80" s="46"/>
      <c r="N80" s="47" t="str">
        <f t="shared" si="5"/>
        <v/>
      </c>
      <c r="O80" s="48"/>
      <c r="P80" s="49">
        <f t="shared" si="2"/>
        <v>0</v>
      </c>
      <c r="Q80" s="49">
        <f t="shared" si="2"/>
        <v>0</v>
      </c>
      <c r="R80" s="50">
        <f>(F80/100*'[1]Member Info'!$S$2)</f>
        <v>0</v>
      </c>
      <c r="S80" s="42">
        <f t="shared" si="3"/>
        <v>0</v>
      </c>
      <c r="T80" s="50" t="str">
        <f>IF('[1]Member Info'!L81="Yes","",IF(E80=0,"",(100-(P80/R80*100))))</f>
        <v/>
      </c>
      <c r="U80" s="51" t="str">
        <f>IF('[1]Member Info'!L81="Yes","", IF(E80=0,"",(100-(Q80/S80*100))))</f>
        <v/>
      </c>
      <c r="V80" s="52" t="str">
        <f>IF('[1]Member Info'!L81="Yes","",IF(E80=0,"",IF(T80&gt;$T$16,1,IF(T80&lt;-$T$16,1,0))))</f>
        <v/>
      </c>
      <c r="W80" s="52" t="str">
        <f>IF('[1]Member Info'!L81="Yes","",IF(E80=0,"",IF(G80=0,1,IF(U80&gt;$T$16,1,IF(U80&lt;-$T$16,1,0)))))</f>
        <v/>
      </c>
      <c r="X80" s="8">
        <f t="shared" si="4"/>
        <v>0</v>
      </c>
      <c r="Z80" s="53" t="e">
        <f t="shared" si="1"/>
        <v>#VALUE!</v>
      </c>
    </row>
    <row r="81" spans="1:26" x14ac:dyDescent="0.25">
      <c r="A81" s="33">
        <v>54</v>
      </c>
      <c r="B81" s="202"/>
      <c r="C81" s="202"/>
      <c r="D81" s="202"/>
      <c r="E81" s="45"/>
      <c r="F81" s="45"/>
      <c r="G81" s="203"/>
      <c r="H81" s="46"/>
      <c r="I81" s="46"/>
      <c r="J81" s="46"/>
      <c r="K81" s="46"/>
      <c r="L81" s="46"/>
      <c r="M81" s="46"/>
      <c r="N81" s="47" t="str">
        <f t="shared" si="5"/>
        <v/>
      </c>
      <c r="O81" s="48"/>
      <c r="P81" s="49">
        <f t="shared" si="2"/>
        <v>0</v>
      </c>
      <c r="Q81" s="49">
        <f t="shared" si="2"/>
        <v>0</v>
      </c>
      <c r="R81" s="50">
        <f>(F81/100*'[1]Member Info'!$S$2)</f>
        <v>0</v>
      </c>
      <c r="S81" s="42">
        <f t="shared" si="3"/>
        <v>0</v>
      </c>
      <c r="T81" s="50" t="str">
        <f>IF('[1]Member Info'!L82="Yes","",IF(E81=0,"",(100-(P81/R81*100))))</f>
        <v/>
      </c>
      <c r="U81" s="51" t="str">
        <f>IF('[1]Member Info'!L82="Yes","", IF(E81=0,"",(100-(Q81/S81*100))))</f>
        <v/>
      </c>
      <c r="V81" s="52" t="str">
        <f>IF('[1]Member Info'!L82="Yes","",IF(E81=0,"",IF(T81&gt;$T$16,1,IF(T81&lt;-$T$16,1,0))))</f>
        <v/>
      </c>
      <c r="W81" s="52" t="str">
        <f>IF('[1]Member Info'!L82="Yes","",IF(E81=0,"",IF(G81=0,1,IF(U81&gt;$T$16,1,IF(U81&lt;-$T$16,1,0)))))</f>
        <v/>
      </c>
      <c r="X81" s="8">
        <f t="shared" si="4"/>
        <v>0</v>
      </c>
      <c r="Z81" s="53" t="e">
        <f t="shared" si="1"/>
        <v>#VALUE!</v>
      </c>
    </row>
    <row r="82" spans="1:26" x14ac:dyDescent="0.25">
      <c r="A82" s="33">
        <v>55</v>
      </c>
      <c r="B82" s="202"/>
      <c r="C82" s="202"/>
      <c r="D82" s="202"/>
      <c r="E82" s="45"/>
      <c r="F82" s="45"/>
      <c r="G82" s="203"/>
      <c r="H82" s="46"/>
      <c r="I82" s="46"/>
      <c r="J82" s="46"/>
      <c r="K82" s="46"/>
      <c r="L82" s="46"/>
      <c r="M82" s="46"/>
      <c r="N82" s="47" t="str">
        <f t="shared" si="5"/>
        <v/>
      </c>
      <c r="O82" s="48"/>
      <c r="P82" s="49">
        <f t="shared" si="2"/>
        <v>0</v>
      </c>
      <c r="Q82" s="49">
        <f t="shared" si="2"/>
        <v>0</v>
      </c>
      <c r="R82" s="50">
        <f>(F82/100*'[1]Member Info'!$S$2)</f>
        <v>0</v>
      </c>
      <c r="S82" s="42">
        <f t="shared" si="3"/>
        <v>0</v>
      </c>
      <c r="T82" s="50" t="str">
        <f>IF('[1]Member Info'!L83="Yes","",IF(E82=0,"",(100-(P82/R82*100))))</f>
        <v/>
      </c>
      <c r="U82" s="51" t="str">
        <f>IF('[1]Member Info'!L83="Yes","", IF(E82=0,"",(100-(Q82/S82*100))))</f>
        <v/>
      </c>
      <c r="V82" s="52" t="str">
        <f>IF('[1]Member Info'!L83="Yes","",IF(E82=0,"",IF(T82&gt;$T$16,1,IF(T82&lt;-$T$16,1,0))))</f>
        <v/>
      </c>
      <c r="W82" s="52" t="str">
        <f>IF('[1]Member Info'!L83="Yes","",IF(E82=0,"",IF(G82=0,1,IF(U82&gt;$T$16,1,IF(U82&lt;-$T$16,1,0)))))</f>
        <v/>
      </c>
      <c r="X82" s="8">
        <f t="shared" si="4"/>
        <v>0</v>
      </c>
      <c r="Z82" s="53" t="e">
        <f t="shared" si="1"/>
        <v>#VALUE!</v>
      </c>
    </row>
    <row r="83" spans="1:26" x14ac:dyDescent="0.25">
      <c r="A83" s="33">
        <v>56</v>
      </c>
      <c r="B83" s="202"/>
      <c r="C83" s="202"/>
      <c r="D83" s="202"/>
      <c r="E83" s="45"/>
      <c r="F83" s="45"/>
      <c r="G83" s="203"/>
      <c r="H83" s="46"/>
      <c r="I83" s="46"/>
      <c r="J83" s="46"/>
      <c r="K83" s="46"/>
      <c r="L83" s="46"/>
      <c r="M83" s="46"/>
      <c r="N83" s="47" t="str">
        <f t="shared" si="5"/>
        <v/>
      </c>
      <c r="O83" s="48"/>
      <c r="P83" s="49">
        <f t="shared" si="2"/>
        <v>0</v>
      </c>
      <c r="Q83" s="49">
        <f t="shared" si="2"/>
        <v>0</v>
      </c>
      <c r="R83" s="50">
        <f>(F83/100*'[1]Member Info'!$S$2)</f>
        <v>0</v>
      </c>
      <c r="S83" s="42">
        <f t="shared" si="3"/>
        <v>0</v>
      </c>
      <c r="T83" s="50" t="str">
        <f>IF('[1]Member Info'!L84="Yes","",IF(E83=0,"",(100-(P83/R83*100))))</f>
        <v/>
      </c>
      <c r="U83" s="51" t="str">
        <f>IF('[1]Member Info'!L84="Yes","", IF(E83=0,"",(100-(Q83/S83*100))))</f>
        <v/>
      </c>
      <c r="V83" s="52" t="str">
        <f>IF('[1]Member Info'!L84="Yes","",IF(E83=0,"",IF(T83&gt;$T$16,1,IF(T83&lt;-$T$16,1,0))))</f>
        <v/>
      </c>
      <c r="W83" s="52" t="str">
        <f>IF('[1]Member Info'!L84="Yes","",IF(E83=0,"",IF(G83=0,1,IF(U83&gt;$T$16,1,IF(U83&lt;-$T$16,1,0)))))</f>
        <v/>
      </c>
      <c r="X83" s="8">
        <f t="shared" si="4"/>
        <v>0</v>
      </c>
      <c r="Z83" s="53" t="e">
        <f t="shared" si="1"/>
        <v>#VALUE!</v>
      </c>
    </row>
    <row r="84" spans="1:26" x14ac:dyDescent="0.25">
      <c r="A84" s="33">
        <v>57</v>
      </c>
      <c r="B84" s="202"/>
      <c r="C84" s="202"/>
      <c r="D84" s="202"/>
      <c r="E84" s="45"/>
      <c r="F84" s="45"/>
      <c r="G84" s="203"/>
      <c r="H84" s="46"/>
      <c r="I84" s="46"/>
      <c r="J84" s="46"/>
      <c r="K84" s="46"/>
      <c r="L84" s="46"/>
      <c r="M84" s="46"/>
      <c r="N84" s="47" t="str">
        <f t="shared" si="5"/>
        <v/>
      </c>
      <c r="O84" s="48"/>
      <c r="P84" s="49">
        <f t="shared" si="2"/>
        <v>0</v>
      </c>
      <c r="Q84" s="49">
        <f t="shared" si="2"/>
        <v>0</v>
      </c>
      <c r="R84" s="50">
        <f>(F84/100*'[1]Member Info'!$S$2)</f>
        <v>0</v>
      </c>
      <c r="S84" s="42">
        <f t="shared" si="3"/>
        <v>0</v>
      </c>
      <c r="T84" s="50" t="str">
        <f>IF('[1]Member Info'!L85="Yes","",IF(E84=0,"",(100-(P84/R84*100))))</f>
        <v/>
      </c>
      <c r="U84" s="51" t="str">
        <f>IF('[1]Member Info'!L85="Yes","", IF(E84=0,"",(100-(Q84/S84*100))))</f>
        <v/>
      </c>
      <c r="V84" s="52" t="str">
        <f>IF('[1]Member Info'!L85="Yes","",IF(E84=0,"",IF(T84&gt;$T$16,1,IF(T84&lt;-$T$16,1,0))))</f>
        <v/>
      </c>
      <c r="W84" s="52" t="str">
        <f>IF('[1]Member Info'!L85="Yes","",IF(E84=0,"",IF(G84=0,1,IF(U84&gt;$T$16,1,IF(U84&lt;-$T$16,1,0)))))</f>
        <v/>
      </c>
      <c r="X84" s="8">
        <f t="shared" si="4"/>
        <v>0</v>
      </c>
      <c r="Z84" s="53" t="e">
        <f t="shared" si="1"/>
        <v>#VALUE!</v>
      </c>
    </row>
    <row r="85" spans="1:26" x14ac:dyDescent="0.25">
      <c r="A85" s="33">
        <v>58</v>
      </c>
      <c r="B85" s="202"/>
      <c r="C85" s="202"/>
      <c r="D85" s="202"/>
      <c r="E85" s="45"/>
      <c r="F85" s="45"/>
      <c r="G85" s="203"/>
      <c r="H85" s="46"/>
      <c r="I85" s="46"/>
      <c r="J85" s="46"/>
      <c r="K85" s="46"/>
      <c r="L85" s="46"/>
      <c r="M85" s="46"/>
      <c r="N85" s="47" t="str">
        <f t="shared" si="5"/>
        <v/>
      </c>
      <c r="O85" s="48"/>
      <c r="P85" s="49">
        <f t="shared" si="2"/>
        <v>0</v>
      </c>
      <c r="Q85" s="49">
        <f t="shared" si="2"/>
        <v>0</v>
      </c>
      <c r="R85" s="50">
        <f>(F85/100*'[1]Member Info'!$S$2)</f>
        <v>0</v>
      </c>
      <c r="S85" s="42">
        <f t="shared" si="3"/>
        <v>0</v>
      </c>
      <c r="T85" s="50" t="str">
        <f>IF('[1]Member Info'!L86="Yes","",IF(E85=0,"",(100-(P85/R85*100))))</f>
        <v/>
      </c>
      <c r="U85" s="51" t="str">
        <f>IF('[1]Member Info'!L86="Yes","", IF(E85=0,"",(100-(Q85/S85*100))))</f>
        <v/>
      </c>
      <c r="V85" s="52" t="str">
        <f>IF('[1]Member Info'!L86="Yes","",IF(E85=0,"",IF(T85&gt;$T$16,1,IF(T85&lt;-$T$16,1,0))))</f>
        <v/>
      </c>
      <c r="W85" s="52" t="str">
        <f>IF('[1]Member Info'!L86="Yes","",IF(E85=0,"",IF(G85=0,1,IF(U85&gt;$T$16,1,IF(U85&lt;-$T$16,1,0)))))</f>
        <v/>
      </c>
      <c r="X85" s="8">
        <f t="shared" si="4"/>
        <v>0</v>
      </c>
      <c r="Z85" s="53" t="e">
        <f t="shared" si="1"/>
        <v>#VALUE!</v>
      </c>
    </row>
    <row r="86" spans="1:26" x14ac:dyDescent="0.25">
      <c r="A86" s="33">
        <v>59</v>
      </c>
      <c r="B86" s="202"/>
      <c r="C86" s="202"/>
      <c r="D86" s="202"/>
      <c r="E86" s="45"/>
      <c r="F86" s="45"/>
      <c r="G86" s="203"/>
      <c r="H86" s="46"/>
      <c r="I86" s="46"/>
      <c r="J86" s="46"/>
      <c r="K86" s="46"/>
      <c r="L86" s="46"/>
      <c r="M86" s="46"/>
      <c r="N86" s="47" t="str">
        <f t="shared" si="5"/>
        <v/>
      </c>
      <c r="O86" s="48"/>
      <c r="P86" s="49">
        <f t="shared" si="2"/>
        <v>0</v>
      </c>
      <c r="Q86" s="49">
        <f t="shared" si="2"/>
        <v>0</v>
      </c>
      <c r="R86" s="50">
        <f>(F86/100*'[1]Member Info'!$S$2)</f>
        <v>0</v>
      </c>
      <c r="S86" s="42">
        <f t="shared" si="3"/>
        <v>0</v>
      </c>
      <c r="T86" s="50" t="str">
        <f>IF('[1]Member Info'!L87="Yes","",IF(E86=0,"",(100-(P86/R86*100))))</f>
        <v/>
      </c>
      <c r="U86" s="51" t="str">
        <f>IF('[1]Member Info'!L87="Yes","", IF(E86=0,"",(100-(Q86/S86*100))))</f>
        <v/>
      </c>
      <c r="V86" s="52" t="str">
        <f>IF('[1]Member Info'!L87="Yes","",IF(E86=0,"",IF(T86&gt;$T$16,1,IF(T86&lt;-$T$16,1,0))))</f>
        <v/>
      </c>
      <c r="W86" s="52" t="str">
        <f>IF('[1]Member Info'!L87="Yes","",IF(E86=0,"",IF(G86=0,1,IF(U86&gt;$T$16,1,IF(U86&lt;-$T$16,1,0)))))</f>
        <v/>
      </c>
      <c r="X86" s="8">
        <f t="shared" si="4"/>
        <v>0</v>
      </c>
      <c r="Z86" s="53" t="e">
        <f t="shared" si="1"/>
        <v>#VALUE!</v>
      </c>
    </row>
    <row r="87" spans="1:26" ht="15.75" thickBot="1" x14ac:dyDescent="0.3">
      <c r="A87" s="33">
        <v>60</v>
      </c>
      <c r="B87" s="202"/>
      <c r="C87" s="202"/>
      <c r="D87" s="202"/>
      <c r="E87" s="45"/>
      <c r="F87" s="45"/>
      <c r="G87" s="203"/>
      <c r="H87" s="46"/>
      <c r="I87" s="46"/>
      <c r="J87" s="46"/>
      <c r="K87" s="46"/>
      <c r="L87" s="46"/>
      <c r="M87" s="46"/>
      <c r="N87" s="47" t="str">
        <f t="shared" si="5"/>
        <v/>
      </c>
      <c r="O87" s="48"/>
      <c r="P87" s="49">
        <f t="shared" si="2"/>
        <v>0</v>
      </c>
      <c r="Q87" s="49">
        <f t="shared" si="2"/>
        <v>0</v>
      </c>
      <c r="R87" s="50">
        <f>(F87/100*'[1]Member Info'!$S$2)</f>
        <v>0</v>
      </c>
      <c r="S87" s="42">
        <f t="shared" si="3"/>
        <v>0</v>
      </c>
      <c r="T87" s="50" t="str">
        <f>IF('[1]Member Info'!L88="Yes","",IF(E87=0,"",(100-(P87/R87*100))))</f>
        <v/>
      </c>
      <c r="U87" s="51" t="str">
        <f>IF('[1]Member Info'!L88="Yes","", IF(E87=0,"",(100-(Q87/S87*100))))</f>
        <v/>
      </c>
      <c r="V87" s="52" t="str">
        <f>IF('[1]Member Info'!L88="Yes","",IF(E87=0,"",IF(T87&gt;$T$16,1,IF(T87&lt;-$T$16,1,0))))</f>
        <v/>
      </c>
      <c r="W87" s="52" t="str">
        <f>IF('[1]Member Info'!L88="Yes","",IF(E87=0,"",IF(G87=0,1,IF(U87&gt;$T$16,1,IF(U87&lt;-$T$16,1,0)))))</f>
        <v/>
      </c>
      <c r="X87" s="8">
        <f t="shared" si="4"/>
        <v>0</v>
      </c>
      <c r="Z87" s="53" t="e">
        <f t="shared" si="1"/>
        <v>#VALUE!</v>
      </c>
    </row>
    <row r="88" spans="1:26" ht="15.75" thickBot="1" x14ac:dyDescent="0.3">
      <c r="A88" s="33"/>
      <c r="B88" s="6"/>
      <c r="C88" s="6"/>
      <c r="D88" s="6"/>
      <c r="E88" s="6"/>
      <c r="F88" s="6">
        <f>SUM(F28:F87)</f>
        <v>0</v>
      </c>
      <c r="G88" s="35"/>
      <c r="H88" s="54">
        <f t="shared" ref="H88:M88" si="6">SUM(H28:H87)</f>
        <v>0</v>
      </c>
      <c r="I88" s="54">
        <f t="shared" si="6"/>
        <v>0</v>
      </c>
      <c r="J88" s="54">
        <f t="shared" si="6"/>
        <v>0</v>
      </c>
      <c r="K88" s="54">
        <f t="shared" si="6"/>
        <v>0</v>
      </c>
      <c r="L88" s="54">
        <f t="shared" si="6"/>
        <v>0</v>
      </c>
      <c r="M88" s="54">
        <f t="shared" si="6"/>
        <v>0</v>
      </c>
      <c r="N88" s="55">
        <f>COUNTIF(N28:N87, "&gt;0")</f>
        <v>0</v>
      </c>
      <c r="O88" s="12"/>
      <c r="P88" s="6"/>
      <c r="Q88" s="6"/>
      <c r="V88" s="8">
        <f>SUM(V28:V87)</f>
        <v>0</v>
      </c>
      <c r="W88" s="52">
        <f>SUM(W28:W87)</f>
        <v>0</v>
      </c>
      <c r="X88" s="8">
        <f>SUM(X28:X87)</f>
        <v>0</v>
      </c>
      <c r="Y88" s="8">
        <f>SUM(V88:X88)</f>
        <v>0</v>
      </c>
    </row>
    <row r="89" spans="1:26" ht="15.75" thickBot="1" x14ac:dyDescent="0.3">
      <c r="A89" s="33"/>
      <c r="B89" s="6"/>
      <c r="C89" s="6"/>
      <c r="D89" s="6"/>
      <c r="E89" s="56"/>
      <c r="F89" s="56"/>
      <c r="G89" s="35"/>
      <c r="H89" s="57"/>
      <c r="I89" s="57"/>
      <c r="J89" s="57"/>
      <c r="K89" s="57"/>
      <c r="L89" s="57"/>
      <c r="M89" s="57"/>
      <c r="N89" s="58"/>
      <c r="O89" s="12"/>
      <c r="P89" s="6"/>
      <c r="Q89" s="6"/>
    </row>
    <row r="90" spans="1:26" ht="27.75" customHeight="1" thickBot="1" x14ac:dyDescent="0.3">
      <c r="A90" s="33"/>
      <c r="B90" s="59" t="s">
        <v>32</v>
      </c>
      <c r="C90" s="59"/>
      <c r="D90" s="59"/>
      <c r="E90" s="60">
        <f>H88+J88+L88</f>
        <v>0</v>
      </c>
      <c r="F90" s="61"/>
      <c r="G90" s="61"/>
      <c r="H90" s="57"/>
      <c r="I90" s="134" t="str">
        <f>IF(ISERROR(Y88),"***An error has been detected, please enter an explantion below***",IF(Y88&gt;0,"***An error has been detected, please enter explanation below***",IF(X88&gt;0, "***An error has been detected, please enter an explantion below", "Form Ready to submit")))</f>
        <v>Form Ready to submit</v>
      </c>
      <c r="J90" s="135"/>
      <c r="K90" s="135"/>
      <c r="L90" s="135"/>
      <c r="M90" s="136"/>
      <c r="N90" s="58"/>
      <c r="O90" s="12"/>
      <c r="P90" s="6"/>
      <c r="Q90" s="6"/>
    </row>
    <row r="91" spans="1:26" ht="16.5" thickBot="1" x14ac:dyDescent="0.3">
      <c r="A91" s="33"/>
      <c r="B91" s="59" t="s">
        <v>33</v>
      </c>
      <c r="C91" s="59"/>
      <c r="D91" s="59"/>
      <c r="E91" s="60">
        <f>I88+K88+M88</f>
        <v>0</v>
      </c>
      <c r="F91" s="61"/>
      <c r="G91" s="35"/>
      <c r="H91" s="57"/>
      <c r="I91" s="122"/>
      <c r="J91" s="123"/>
      <c r="K91" s="123"/>
      <c r="L91" s="123"/>
      <c r="M91" s="124"/>
      <c r="N91" s="58"/>
      <c r="O91" s="12"/>
      <c r="P91" s="6"/>
      <c r="Q91" s="6"/>
    </row>
    <row r="92" spans="1:26" ht="15.75" thickBot="1" x14ac:dyDescent="0.3">
      <c r="A92" s="33"/>
      <c r="B92" s="6"/>
      <c r="C92" s="6"/>
      <c r="D92" s="6"/>
      <c r="E92" s="57"/>
      <c r="F92" s="57"/>
      <c r="G92" s="35"/>
      <c r="H92" s="57"/>
      <c r="I92" s="125"/>
      <c r="J92" s="126"/>
      <c r="K92" s="126"/>
      <c r="L92" s="126"/>
      <c r="M92" s="127"/>
      <c r="N92" s="58"/>
      <c r="O92" s="12"/>
      <c r="P92" s="6"/>
      <c r="Q92" s="6"/>
    </row>
    <row r="93" spans="1:26" ht="16.5" thickBot="1" x14ac:dyDescent="0.3">
      <c r="A93" s="33"/>
      <c r="B93" s="59" t="s">
        <v>34</v>
      </c>
      <c r="C93" s="59"/>
      <c r="D93" s="59"/>
      <c r="E93" s="60">
        <f>E90+E91</f>
        <v>0</v>
      </c>
      <c r="F93" s="10"/>
      <c r="G93" s="61"/>
      <c r="H93" s="6"/>
      <c r="I93" s="128"/>
      <c r="J93" s="129"/>
      <c r="K93" s="129"/>
      <c r="L93" s="129"/>
      <c r="M93" s="130"/>
      <c r="N93" s="16"/>
      <c r="O93" s="12"/>
      <c r="P93" s="6"/>
      <c r="Q93" s="6"/>
    </row>
    <row r="94" spans="1:26" ht="15.75" x14ac:dyDescent="0.25">
      <c r="A94" s="33"/>
      <c r="B94" s="59"/>
      <c r="C94" s="59"/>
      <c r="D94" s="59"/>
      <c r="E94" s="61"/>
      <c r="F94" s="61"/>
      <c r="G94" s="35"/>
      <c r="H94" s="6"/>
      <c r="I94" s="6"/>
      <c r="J94" s="6"/>
      <c r="K94" s="6"/>
      <c r="L94" s="6"/>
      <c r="M94" s="6"/>
      <c r="N94" s="16"/>
      <c r="O94" s="12"/>
      <c r="P94" s="6"/>
      <c r="Q94" s="6"/>
    </row>
    <row r="95" spans="1:26" x14ac:dyDescent="0.25">
      <c r="A95" s="33"/>
      <c r="B95" s="121" t="s">
        <v>35</v>
      </c>
      <c r="C95" s="121"/>
      <c r="D95" s="121"/>
      <c r="E95" s="121"/>
      <c r="F95" s="121"/>
      <c r="G95" s="121"/>
      <c r="H95" s="121"/>
      <c r="I95" s="121"/>
      <c r="J95" s="121"/>
      <c r="K95" s="121"/>
      <c r="L95" s="62"/>
      <c r="M95" s="62"/>
      <c r="N95" s="63"/>
      <c r="O95" s="12"/>
      <c r="P95" s="6"/>
      <c r="Q95" s="6"/>
    </row>
    <row r="96" spans="1:26" x14ac:dyDescent="0.25">
      <c r="A96" s="33"/>
      <c r="B96" s="6"/>
      <c r="C96" s="6"/>
      <c r="D96" s="6"/>
      <c r="E96" s="6"/>
      <c r="F96" s="6"/>
      <c r="G96" s="35"/>
      <c r="H96" s="64"/>
      <c r="I96" s="6"/>
      <c r="J96" s="6"/>
      <c r="K96" s="6"/>
      <c r="L96" s="6"/>
      <c r="M96" s="6"/>
      <c r="N96" s="16"/>
      <c r="O96" s="12"/>
      <c r="P96" s="6"/>
      <c r="Q96" s="6"/>
    </row>
    <row r="97" spans="1:17" ht="15.75" x14ac:dyDescent="0.25">
      <c r="A97" s="33"/>
      <c r="B97" s="131"/>
      <c r="C97" s="131"/>
      <c r="D97" s="131"/>
      <c r="E97" s="131"/>
      <c r="F97" s="131"/>
      <c r="G97" s="131"/>
      <c r="H97" s="131"/>
      <c r="I97" s="131"/>
      <c r="J97" s="131"/>
      <c r="K97" s="131"/>
      <c r="L97" s="65"/>
      <c r="M97" s="65"/>
      <c r="N97" s="66"/>
      <c r="O97" s="12"/>
      <c r="P97" s="6"/>
      <c r="Q97" s="6"/>
    </row>
    <row r="98" spans="1:17" ht="15.75" thickBot="1" x14ac:dyDescent="0.3">
      <c r="A98" s="33"/>
      <c r="B98" s="6"/>
      <c r="C98" s="6"/>
      <c r="D98" s="6"/>
      <c r="E98" s="6"/>
      <c r="F98" s="6"/>
      <c r="G98" s="35"/>
      <c r="H98" s="6"/>
      <c r="I98" s="6"/>
      <c r="J98" s="6"/>
      <c r="K98" s="6"/>
      <c r="L98" s="6"/>
      <c r="M98" s="6"/>
      <c r="N98" s="16"/>
      <c r="O98" s="12"/>
      <c r="P98" s="6"/>
      <c r="Q98" s="6"/>
    </row>
    <row r="99" spans="1:17" x14ac:dyDescent="0.25">
      <c r="A99" s="33"/>
      <c r="B99" s="3"/>
      <c r="C99" s="3"/>
      <c r="D99" s="3"/>
      <c r="E99" s="3"/>
      <c r="F99" s="3"/>
      <c r="G99" s="67"/>
      <c r="H99" s="3"/>
      <c r="I99" s="3"/>
      <c r="J99" s="3"/>
      <c r="K99" s="3"/>
      <c r="L99" s="3"/>
      <c r="M99" s="3"/>
      <c r="N99" s="4"/>
      <c r="O99" s="5"/>
      <c r="P99" s="6"/>
      <c r="Q99" s="6"/>
    </row>
    <row r="100" spans="1:17" ht="21" x14ac:dyDescent="0.25">
      <c r="A100" s="33"/>
      <c r="B100" s="132" t="s">
        <v>36</v>
      </c>
      <c r="C100" s="132"/>
      <c r="D100" s="132"/>
      <c r="E100" s="132"/>
      <c r="F100" s="132"/>
      <c r="G100" s="132"/>
      <c r="H100" s="132"/>
      <c r="I100" s="132"/>
      <c r="J100" s="132"/>
      <c r="K100" s="132"/>
      <c r="L100" s="68"/>
      <c r="M100" s="68"/>
      <c r="N100" s="68"/>
      <c r="O100" s="12"/>
      <c r="P100" s="6"/>
      <c r="Q100" s="6"/>
    </row>
    <row r="101" spans="1:17" ht="21" x14ac:dyDescent="0.25">
      <c r="A101" s="33"/>
      <c r="B101" s="69"/>
      <c r="C101" s="69"/>
      <c r="D101" s="69"/>
      <c r="E101" s="69"/>
      <c r="F101" s="69"/>
      <c r="G101" s="69"/>
      <c r="H101" s="69"/>
      <c r="I101" s="6"/>
      <c r="J101" s="6"/>
      <c r="K101" s="6"/>
      <c r="L101" s="6"/>
      <c r="M101" s="6"/>
      <c r="N101" s="16"/>
      <c r="O101" s="12"/>
      <c r="P101" s="6"/>
      <c r="Q101" s="6"/>
    </row>
    <row r="102" spans="1:17" ht="15" customHeight="1" x14ac:dyDescent="0.25">
      <c r="A102" s="33"/>
      <c r="B102" s="133" t="s">
        <v>37</v>
      </c>
      <c r="C102" s="133"/>
      <c r="D102" s="133"/>
      <c r="E102" s="10"/>
      <c r="F102" s="133" t="s">
        <v>38</v>
      </c>
      <c r="G102" s="133"/>
      <c r="H102" s="15"/>
      <c r="I102" s="10"/>
      <c r="J102" s="10"/>
      <c r="K102" s="63"/>
      <c r="L102" s="133" t="s">
        <v>39</v>
      </c>
      <c r="M102" s="133"/>
      <c r="N102" s="70"/>
      <c r="O102" s="12"/>
      <c r="P102" s="6"/>
      <c r="Q102" s="6"/>
    </row>
    <row r="103" spans="1:17" x14ac:dyDescent="0.25">
      <c r="A103" s="33"/>
      <c r="B103" s="133"/>
      <c r="C103" s="133"/>
      <c r="D103" s="133"/>
      <c r="E103" s="10"/>
      <c r="F103" s="133"/>
      <c r="G103" s="133"/>
      <c r="H103" s="15"/>
      <c r="I103" s="10"/>
      <c r="J103" s="10"/>
      <c r="K103" s="15"/>
      <c r="L103" s="133"/>
      <c r="M103" s="133"/>
      <c r="N103" s="70"/>
      <c r="O103" s="12"/>
      <c r="P103" s="6"/>
      <c r="Q103" s="6"/>
    </row>
    <row r="104" spans="1:17" x14ac:dyDescent="0.25">
      <c r="A104" s="33"/>
      <c r="B104" s="70"/>
      <c r="C104" s="70"/>
      <c r="D104" s="70"/>
      <c r="E104" s="10"/>
      <c r="F104" s="70"/>
      <c r="G104" s="70"/>
      <c r="H104" s="15"/>
      <c r="I104" s="10"/>
      <c r="J104" s="10"/>
      <c r="K104" s="15"/>
      <c r="L104" s="70"/>
      <c r="M104" s="70"/>
      <c r="N104" s="70"/>
      <c r="O104" s="12"/>
      <c r="P104" s="6"/>
      <c r="Q104" s="6"/>
    </row>
    <row r="105" spans="1:17" ht="15.75" customHeight="1" thickBot="1" x14ac:dyDescent="0.3">
      <c r="A105" s="33"/>
      <c r="B105" s="121" t="s">
        <v>40</v>
      </c>
      <c r="C105" s="121"/>
      <c r="D105" s="121"/>
      <c r="E105" s="10"/>
      <c r="F105" s="121" t="s">
        <v>40</v>
      </c>
      <c r="G105" s="121"/>
      <c r="H105" s="15"/>
      <c r="I105" s="10"/>
      <c r="J105" s="10"/>
      <c r="K105" s="62"/>
      <c r="L105" s="121" t="s">
        <v>40</v>
      </c>
      <c r="M105" s="121"/>
      <c r="N105" s="63"/>
      <c r="O105" s="12"/>
      <c r="P105" s="6"/>
      <c r="Q105" s="6"/>
    </row>
    <row r="106" spans="1:17" ht="15.75" thickBot="1" x14ac:dyDescent="0.3">
      <c r="A106" s="33"/>
      <c r="B106" s="118">
        <f>H88</f>
        <v>0</v>
      </c>
      <c r="C106" s="119"/>
      <c r="D106" s="120"/>
      <c r="E106" s="10"/>
      <c r="F106" s="118">
        <f>J88</f>
        <v>0</v>
      </c>
      <c r="G106" s="120"/>
      <c r="H106" s="15"/>
      <c r="I106" s="10"/>
      <c r="J106" s="10"/>
      <c r="K106" s="71"/>
      <c r="L106" s="118">
        <f>L88</f>
        <v>0</v>
      </c>
      <c r="M106" s="120"/>
      <c r="N106" s="72"/>
      <c r="O106" s="12"/>
      <c r="P106" s="6"/>
      <c r="Q106" s="6"/>
    </row>
    <row r="107" spans="1:17" x14ac:dyDescent="0.25">
      <c r="A107" s="33"/>
      <c r="B107" s="15"/>
      <c r="C107" s="15"/>
      <c r="D107" s="15"/>
      <c r="E107" s="10"/>
      <c r="F107" s="15"/>
      <c r="G107" s="15"/>
      <c r="H107" s="15"/>
      <c r="I107" s="10"/>
      <c r="J107" s="10"/>
      <c r="K107" s="15"/>
      <c r="L107" s="15"/>
      <c r="M107" s="15"/>
      <c r="N107" s="16"/>
      <c r="O107" s="12"/>
      <c r="P107" s="6"/>
      <c r="Q107" s="6"/>
    </row>
    <row r="108" spans="1:17" ht="15.75" customHeight="1" thickBot="1" x14ac:dyDescent="0.3">
      <c r="A108" s="33"/>
      <c r="B108" s="121" t="s">
        <v>41</v>
      </c>
      <c r="C108" s="121"/>
      <c r="D108" s="121"/>
      <c r="E108" s="10"/>
      <c r="F108" s="121" t="s">
        <v>41</v>
      </c>
      <c r="G108" s="121"/>
      <c r="H108" s="15"/>
      <c r="I108" s="10"/>
      <c r="J108" s="10"/>
      <c r="K108" s="62"/>
      <c r="L108" s="121" t="s">
        <v>41</v>
      </c>
      <c r="M108" s="121"/>
      <c r="N108" s="63"/>
      <c r="O108" s="12"/>
      <c r="P108" s="6"/>
      <c r="Q108" s="6"/>
    </row>
    <row r="109" spans="1:17" ht="15.75" thickBot="1" x14ac:dyDescent="0.3">
      <c r="A109" s="33"/>
      <c r="B109" s="118">
        <f>I88</f>
        <v>0</v>
      </c>
      <c r="C109" s="119"/>
      <c r="D109" s="120"/>
      <c r="E109" s="10"/>
      <c r="F109" s="118">
        <f>K88</f>
        <v>0</v>
      </c>
      <c r="G109" s="120"/>
      <c r="H109" s="15"/>
      <c r="I109" s="10"/>
      <c r="J109" s="10"/>
      <c r="K109" s="71"/>
      <c r="L109" s="118">
        <f>M88</f>
        <v>0</v>
      </c>
      <c r="M109" s="120"/>
      <c r="N109" s="72"/>
      <c r="O109" s="12"/>
      <c r="P109" s="6"/>
      <c r="Q109" s="6"/>
    </row>
    <row r="110" spans="1:17" x14ac:dyDescent="0.25">
      <c r="A110" s="33"/>
      <c r="B110" s="15"/>
      <c r="C110" s="15"/>
      <c r="D110" s="15"/>
      <c r="E110" s="10"/>
      <c r="F110" s="15"/>
      <c r="G110" s="15"/>
      <c r="H110" s="15"/>
      <c r="I110" s="10"/>
      <c r="J110" s="10"/>
      <c r="K110" s="15"/>
      <c r="L110" s="15"/>
      <c r="M110" s="15"/>
      <c r="N110" s="16"/>
      <c r="O110" s="12"/>
      <c r="P110" s="6"/>
      <c r="Q110" s="6"/>
    </row>
    <row r="111" spans="1:17" ht="15.75" customHeight="1" thickBot="1" x14ac:dyDescent="0.3">
      <c r="A111" s="33"/>
      <c r="B111" s="117" t="s">
        <v>42</v>
      </c>
      <c r="C111" s="117"/>
      <c r="D111" s="117"/>
      <c r="E111" s="10"/>
      <c r="F111" s="117" t="s">
        <v>43</v>
      </c>
      <c r="G111" s="117"/>
      <c r="H111" s="15"/>
      <c r="I111" s="10"/>
      <c r="J111" s="10"/>
      <c r="K111" s="62"/>
      <c r="L111" s="117" t="s">
        <v>44</v>
      </c>
      <c r="M111" s="117"/>
      <c r="N111" s="70"/>
      <c r="O111" s="12"/>
      <c r="P111" s="6"/>
      <c r="Q111" s="6"/>
    </row>
    <row r="112" spans="1:17" ht="15.75" thickBot="1" x14ac:dyDescent="0.3">
      <c r="A112" s="33"/>
      <c r="B112" s="118">
        <f>H88+I88</f>
        <v>0</v>
      </c>
      <c r="C112" s="119"/>
      <c r="D112" s="120"/>
      <c r="E112" s="10"/>
      <c r="F112" s="118">
        <f>J88+K88</f>
        <v>0</v>
      </c>
      <c r="G112" s="120"/>
      <c r="H112" s="15"/>
      <c r="I112" s="10"/>
      <c r="J112" s="10"/>
      <c r="K112" s="71"/>
      <c r="L112" s="118">
        <f>L88+M88</f>
        <v>0</v>
      </c>
      <c r="M112" s="120"/>
      <c r="N112" s="72"/>
      <c r="O112" s="12"/>
      <c r="P112" s="6"/>
      <c r="Q112" s="6"/>
    </row>
    <row r="113" spans="1:17" x14ac:dyDescent="0.25">
      <c r="A113" s="33"/>
      <c r="B113" s="15"/>
      <c r="C113" s="15"/>
      <c r="D113" s="15"/>
      <c r="E113" s="10"/>
      <c r="F113" s="10"/>
      <c r="G113" s="10"/>
      <c r="H113" s="15"/>
      <c r="I113" s="15"/>
      <c r="J113" s="15"/>
      <c r="K113" s="15"/>
      <c r="L113" s="15"/>
      <c r="M113" s="6"/>
      <c r="N113" s="16"/>
      <c r="O113" s="12"/>
      <c r="P113" s="6"/>
      <c r="Q113" s="6"/>
    </row>
    <row r="114" spans="1:17" ht="15.75" thickBot="1" x14ac:dyDescent="0.3">
      <c r="A114" s="33"/>
      <c r="B114" s="111" t="s">
        <v>45</v>
      </c>
      <c r="C114" s="111"/>
      <c r="D114" s="111"/>
      <c r="E114" s="10"/>
      <c r="F114" s="10"/>
      <c r="G114" s="10"/>
      <c r="H114" s="73"/>
      <c r="I114" s="111"/>
      <c r="J114" s="111"/>
      <c r="K114" s="15"/>
      <c r="L114" s="15"/>
      <c r="M114" s="6"/>
      <c r="N114" s="16"/>
      <c r="O114" s="12"/>
      <c r="P114" s="6"/>
      <c r="Q114" s="6"/>
    </row>
    <row r="115" spans="1:17" ht="15.75" thickBot="1" x14ac:dyDescent="0.3">
      <c r="A115" s="33"/>
      <c r="B115" s="112">
        <f>H88+I88+J88+K88+L88+M88</f>
        <v>0</v>
      </c>
      <c r="C115" s="113"/>
      <c r="D115" s="114"/>
      <c r="E115" s="10"/>
      <c r="F115" s="10"/>
      <c r="G115" s="10"/>
      <c r="H115" s="74"/>
      <c r="I115" s="115"/>
      <c r="J115" s="115"/>
      <c r="K115" s="6"/>
      <c r="L115" s="6"/>
      <c r="M115" s="6"/>
      <c r="N115" s="16"/>
      <c r="O115" s="12"/>
      <c r="P115" s="6"/>
      <c r="Q115" s="6"/>
    </row>
    <row r="116" spans="1:17" x14ac:dyDescent="0.25">
      <c r="A116" s="33"/>
      <c r="B116" s="15"/>
      <c r="C116" s="15"/>
      <c r="D116" s="15"/>
      <c r="E116" s="15"/>
      <c r="F116" s="15"/>
      <c r="G116" s="15"/>
      <c r="H116" s="15"/>
      <c r="I116" s="6"/>
      <c r="J116" s="6"/>
      <c r="K116" s="6"/>
      <c r="L116" s="6"/>
      <c r="M116" s="6"/>
      <c r="N116" s="16"/>
      <c r="O116" s="12"/>
      <c r="P116" s="6"/>
      <c r="Q116" s="6"/>
    </row>
    <row r="117" spans="1:17" x14ac:dyDescent="0.25">
      <c r="A117" s="33"/>
      <c r="B117" s="116" t="s">
        <v>46</v>
      </c>
      <c r="C117" s="116"/>
      <c r="D117" s="116"/>
      <c r="E117" s="116"/>
      <c r="F117" s="116"/>
      <c r="G117" s="116"/>
      <c r="H117" s="116"/>
      <c r="I117" s="116"/>
      <c r="J117" s="116"/>
      <c r="K117" s="116"/>
      <c r="L117" s="75"/>
      <c r="M117" s="75"/>
      <c r="N117" s="70"/>
      <c r="O117" s="12"/>
      <c r="P117" s="6"/>
      <c r="Q117" s="6"/>
    </row>
    <row r="118" spans="1:17" ht="15.75" thickBot="1" x14ac:dyDescent="0.3">
      <c r="A118" s="33"/>
      <c r="B118" s="76"/>
      <c r="C118" s="76"/>
      <c r="D118" s="76"/>
      <c r="E118" s="76"/>
      <c r="F118" s="76"/>
      <c r="G118" s="76"/>
      <c r="H118" s="30"/>
      <c r="I118" s="31"/>
      <c r="J118" s="31"/>
      <c r="K118" s="31"/>
      <c r="L118" s="31"/>
      <c r="M118" s="77" t="s">
        <v>47</v>
      </c>
      <c r="N118" s="78"/>
      <c r="O118" s="79"/>
      <c r="P118" s="6"/>
      <c r="Q118" s="6"/>
    </row>
    <row r="119" spans="1:17" x14ac:dyDescent="0.25">
      <c r="A119" s="33"/>
    </row>
    <row r="120" spans="1:17" x14ac:dyDescent="0.25">
      <c r="A120" s="33"/>
    </row>
    <row r="121" spans="1:17" x14ac:dyDescent="0.25">
      <c r="A121" s="33"/>
    </row>
    <row r="122" spans="1:17" ht="15" customHeight="1" x14ac:dyDescent="0.25">
      <c r="A122" s="33"/>
    </row>
    <row r="123" spans="1:17" x14ac:dyDescent="0.25">
      <c r="A123" s="33"/>
    </row>
    <row r="124" spans="1:17" x14ac:dyDescent="0.25">
      <c r="A124" s="33"/>
    </row>
    <row r="125" spans="1:17" x14ac:dyDescent="0.25">
      <c r="A125" s="33"/>
    </row>
    <row r="126" spans="1:17" x14ac:dyDescent="0.25">
      <c r="A126" s="33"/>
    </row>
    <row r="127" spans="1:17" x14ac:dyDescent="0.25">
      <c r="A127" s="33"/>
    </row>
    <row r="128" spans="1:17" x14ac:dyDescent="0.25">
      <c r="A128" s="33"/>
    </row>
    <row r="129" spans="1:1" x14ac:dyDescent="0.25">
      <c r="A129" s="33"/>
    </row>
    <row r="130" spans="1:1" x14ac:dyDescent="0.25">
      <c r="A130" s="33"/>
    </row>
    <row r="131" spans="1:1" x14ac:dyDescent="0.25">
      <c r="A131" s="33"/>
    </row>
    <row r="132" spans="1:1" x14ac:dyDescent="0.25">
      <c r="A132" s="33"/>
    </row>
    <row r="133" spans="1:1" x14ac:dyDescent="0.25">
      <c r="A133" s="33"/>
    </row>
    <row r="134" spans="1:1" x14ac:dyDescent="0.25">
      <c r="A134" s="33"/>
    </row>
    <row r="135" spans="1:1" x14ac:dyDescent="0.25">
      <c r="A135" s="33"/>
    </row>
    <row r="136" spans="1:1" x14ac:dyDescent="0.25">
      <c r="A136" s="33"/>
    </row>
    <row r="137" spans="1:1" x14ac:dyDescent="0.25">
      <c r="A137" s="33"/>
    </row>
    <row r="138" spans="1:1" x14ac:dyDescent="0.25">
      <c r="A138" s="33"/>
    </row>
    <row r="139" spans="1:1" x14ac:dyDescent="0.25">
      <c r="A139" s="33"/>
    </row>
    <row r="140" spans="1:1" x14ac:dyDescent="0.25">
      <c r="A140" s="33"/>
    </row>
    <row r="141" spans="1:1" x14ac:dyDescent="0.25">
      <c r="A141" s="33"/>
    </row>
    <row r="142" spans="1:1" x14ac:dyDescent="0.25">
      <c r="A142" s="33"/>
    </row>
    <row r="143" spans="1:1" x14ac:dyDescent="0.25">
      <c r="A143" s="33"/>
    </row>
    <row r="144" spans="1:1" x14ac:dyDescent="0.25">
      <c r="A144" s="33"/>
    </row>
    <row r="145" spans="1:1" x14ac:dyDescent="0.25">
      <c r="A145" s="33"/>
    </row>
    <row r="146" spans="1:1" x14ac:dyDescent="0.25">
      <c r="A146" s="33"/>
    </row>
    <row r="147" spans="1:1" x14ac:dyDescent="0.25">
      <c r="A147" s="33"/>
    </row>
    <row r="148" spans="1:1" x14ac:dyDescent="0.25">
      <c r="A148" s="33"/>
    </row>
    <row r="149" spans="1:1" x14ac:dyDescent="0.25">
      <c r="A149" s="33"/>
    </row>
    <row r="5035" spans="7:7" x14ac:dyDescent="0.25">
      <c r="G5035" s="81"/>
    </row>
    <row r="5036" spans="7:7" x14ac:dyDescent="0.25">
      <c r="G5036" s="81"/>
    </row>
    <row r="5037" spans="7:7" x14ac:dyDescent="0.25">
      <c r="G5037" s="81"/>
    </row>
    <row r="5038" spans="7:7" x14ac:dyDescent="0.25">
      <c r="G5038" s="81"/>
    </row>
    <row r="5039" spans="7:7" x14ac:dyDescent="0.25">
      <c r="G5039" s="81"/>
    </row>
    <row r="5040" spans="7:7" x14ac:dyDescent="0.25">
      <c r="G5040" s="81"/>
    </row>
    <row r="5041" spans="7:7" x14ac:dyDescent="0.25">
      <c r="G5041" s="81"/>
    </row>
  </sheetData>
  <sheetProtection password="DA71" sheet="1" objects="1" scenarios="1" selectLockedCells="1"/>
  <mergeCells count="50">
    <mergeCell ref="D11:M11"/>
    <mergeCell ref="D2:M2"/>
    <mergeCell ref="D3:M3"/>
    <mergeCell ref="D6:M6"/>
    <mergeCell ref="D9:M9"/>
    <mergeCell ref="D10:M10"/>
    <mergeCell ref="I90:M90"/>
    <mergeCell ref="D12:M12"/>
    <mergeCell ref="D13:M13"/>
    <mergeCell ref="D16:H16"/>
    <mergeCell ref="K16:M16"/>
    <mergeCell ref="D18:F18"/>
    <mergeCell ref="D19:F19"/>
    <mergeCell ref="G19:H19"/>
    <mergeCell ref="K19:M19"/>
    <mergeCell ref="D22:H22"/>
    <mergeCell ref="K22:M22"/>
    <mergeCell ref="B24:M24"/>
    <mergeCell ref="B25:M25"/>
    <mergeCell ref="B27:C27"/>
    <mergeCell ref="I91:M93"/>
    <mergeCell ref="B95:K95"/>
    <mergeCell ref="B97:K97"/>
    <mergeCell ref="B100:K100"/>
    <mergeCell ref="B102:D103"/>
    <mergeCell ref="F102:G103"/>
    <mergeCell ref="L102:M103"/>
    <mergeCell ref="B105:D105"/>
    <mergeCell ref="F105:G105"/>
    <mergeCell ref="L105:M105"/>
    <mergeCell ref="B106:D106"/>
    <mergeCell ref="F106:G106"/>
    <mergeCell ref="L106:M106"/>
    <mergeCell ref="B108:D108"/>
    <mergeCell ref="F108:G108"/>
    <mergeCell ref="L108:M108"/>
    <mergeCell ref="B109:D109"/>
    <mergeCell ref="F109:G109"/>
    <mergeCell ref="L109:M109"/>
    <mergeCell ref="B111:D111"/>
    <mergeCell ref="F111:G111"/>
    <mergeCell ref="L111:M111"/>
    <mergeCell ref="B112:D112"/>
    <mergeCell ref="F112:G112"/>
    <mergeCell ref="L112:M112"/>
    <mergeCell ref="B114:D114"/>
    <mergeCell ref="I114:J114"/>
    <mergeCell ref="B115:D115"/>
    <mergeCell ref="I115:J115"/>
    <mergeCell ref="B117:K117"/>
  </mergeCells>
  <conditionalFormatting sqref="N88">
    <cfRule type="expression" dxfId="13" priority="9">
      <formula>($O88=1)</formula>
    </cfRule>
  </conditionalFormatting>
  <conditionalFormatting sqref="N88">
    <cfRule type="expression" dxfId="12" priority="8">
      <formula>($C88=0)</formula>
    </cfRule>
  </conditionalFormatting>
  <conditionalFormatting sqref="N28:N87">
    <cfRule type="containsText" dxfId="11" priority="1" operator="containsText" text="Special">
      <formula>NOT(ISERROR(SEARCH("Special",N28)))</formula>
    </cfRule>
    <cfRule type="containsText" dxfId="10" priority="5" operator="containsText" text="Detected">
      <formula>NOT(ISERROR(SEARCH("Detected",N28)))</formula>
    </cfRule>
    <cfRule type="containsText" dxfId="9" priority="6" operator="containsText" text="Acceptable">
      <formula>NOT(ISERROR(SEARCH("Acceptable",N28)))</formula>
    </cfRule>
    <cfRule type="cellIs" dxfId="8" priority="7" operator="lessThan">
      <formula>1</formula>
    </cfRule>
  </conditionalFormatting>
  <conditionalFormatting sqref="I90">
    <cfRule type="containsText" dxfId="7" priority="3" operator="containsText" text="error">
      <formula>NOT(ISERROR(SEARCH("error",I90)))</formula>
    </cfRule>
    <cfRule type="containsText" dxfId="6" priority="4" operator="containsText" text="ready">
      <formula>NOT(ISERROR(SEARCH("ready",I90)))</formula>
    </cfRule>
  </conditionalFormatting>
  <conditionalFormatting sqref="N28:N87">
    <cfRule type="containsText" dxfId="5" priority="2" operator="containsText" text="Member">
      <formula>NOT(ISERROR(SEARCH("Member",N28)))</formula>
    </cfRule>
  </conditionalFormatting>
  <dataValidations count="3">
    <dataValidation type="list" allowBlank="1" showErrorMessage="1" promptTitle="Scheme" prompt="Please choose which scheme the member belongs to._x000a_" sqref="D28:D87">
      <formula1>$Q$4:$Q$6</formula1>
    </dataValidation>
    <dataValidation allowBlank="1" errorTitle="National Insurance Number." error="National Insurance Number must be 9 characters long, no spaces, please review and try again" promptTitle="National Insurance Number" prompt="Must be 9 Characters, No Spaces" sqref="E28:E87"/>
    <dataValidation type="list" allowBlank="1" showInputMessage="1" showErrorMessage="1" sqref="G28:G87">
      <formula1>$T$4:$T$10</formula1>
    </dataValidation>
  </dataValidations>
  <hyperlinks>
    <hyperlink ref="D3" r:id="rId1"/>
  </hyperlinks>
  <pageMargins left="0.7" right="0.7" top="0.75" bottom="0.75" header="0.3" footer="0.3"/>
  <pageSetup paperSize="9" scale="36" orientation="portrait" r:id="rId2"/>
  <headerFooter>
    <oddFooter>&amp;LApril 2019&amp;CPage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V37"/>
  <sheetViews>
    <sheetView workbookViewId="0">
      <selection activeCell="R25" sqref="R25"/>
    </sheetView>
  </sheetViews>
  <sheetFormatPr defaultRowHeight="15" x14ac:dyDescent="0.25"/>
  <cols>
    <col min="1" max="3" width="9.140625" style="84"/>
    <col min="4" max="4" width="16" style="84" customWidth="1"/>
    <col min="5" max="8" width="9.140625" style="84"/>
    <col min="9" max="9" width="9.140625" style="87"/>
    <col min="10" max="11" width="9.140625" style="84"/>
    <col min="12" max="12" width="16.85546875" style="84" customWidth="1"/>
    <col min="13" max="13" width="9.140625" style="84"/>
    <col min="14" max="14" width="14.140625" style="84" customWidth="1"/>
    <col min="15" max="16384" width="9.140625" style="84"/>
  </cols>
  <sheetData>
    <row r="2" spans="2:22" x14ac:dyDescent="0.25">
      <c r="B2" s="91" t="s">
        <v>48</v>
      </c>
      <c r="C2" s="91"/>
      <c r="D2" s="91"/>
      <c r="E2" s="91"/>
      <c r="F2" s="91"/>
      <c r="G2" s="91"/>
      <c r="H2" s="91"/>
    </row>
    <row r="3" spans="2:22" x14ac:dyDescent="0.25">
      <c r="B3" s="167" t="s">
        <v>73</v>
      </c>
      <c r="C3" s="167"/>
      <c r="D3" s="167"/>
      <c r="E3" s="167"/>
      <c r="F3" s="167"/>
      <c r="G3" s="167"/>
      <c r="H3" s="167"/>
      <c r="J3" s="84" t="s">
        <v>56</v>
      </c>
      <c r="Q3" s="87"/>
    </row>
    <row r="4" spans="2:22" x14ac:dyDescent="0.25">
      <c r="B4" s="167"/>
      <c r="C4" s="167"/>
      <c r="D4" s="167"/>
      <c r="E4" s="167"/>
      <c r="F4" s="167"/>
      <c r="G4" s="167"/>
      <c r="H4" s="167"/>
      <c r="J4" s="182" t="s">
        <v>49</v>
      </c>
      <c r="K4" s="182"/>
      <c r="L4" s="182"/>
      <c r="M4" s="186" t="s">
        <v>57</v>
      </c>
      <c r="N4" s="186"/>
      <c r="O4" s="186"/>
      <c r="P4" s="186"/>
      <c r="Q4" s="186"/>
      <c r="R4" s="186"/>
      <c r="S4" s="186"/>
      <c r="T4" s="186"/>
      <c r="U4" s="186"/>
      <c r="V4" s="186"/>
    </row>
    <row r="5" spans="2:22" x14ac:dyDescent="0.25">
      <c r="B5" s="92"/>
      <c r="C5" s="92"/>
      <c r="D5" s="92"/>
      <c r="E5" s="92"/>
      <c r="F5" s="92"/>
      <c r="G5" s="92"/>
      <c r="H5" s="92"/>
      <c r="J5" s="183"/>
      <c r="K5" s="183"/>
      <c r="L5" s="183"/>
      <c r="Q5" s="87"/>
    </row>
    <row r="6" spans="2:22" x14ac:dyDescent="0.25">
      <c r="B6" s="167" t="s">
        <v>82</v>
      </c>
      <c r="C6" s="167"/>
      <c r="D6" s="167"/>
      <c r="E6" s="167"/>
      <c r="F6" s="167"/>
      <c r="G6" s="167"/>
      <c r="H6" s="168"/>
      <c r="J6" s="182" t="s">
        <v>50</v>
      </c>
      <c r="K6" s="182"/>
      <c r="L6" s="182"/>
      <c r="M6" s="186" t="s">
        <v>58</v>
      </c>
      <c r="N6" s="186"/>
      <c r="O6" s="186"/>
      <c r="P6" s="186"/>
      <c r="Q6" s="186"/>
      <c r="R6" s="186"/>
      <c r="S6" s="186"/>
      <c r="T6" s="186"/>
      <c r="U6" s="186"/>
      <c r="V6" s="186"/>
    </row>
    <row r="7" spans="2:22" x14ac:dyDescent="0.25">
      <c r="B7" s="167"/>
      <c r="C7" s="167"/>
      <c r="D7" s="167"/>
      <c r="E7" s="167"/>
      <c r="F7" s="167"/>
      <c r="G7" s="167"/>
      <c r="H7" s="168"/>
      <c r="Q7" s="87"/>
    </row>
    <row r="8" spans="2:22" ht="15.75" thickBot="1" x14ac:dyDescent="0.3">
      <c r="B8" s="166" t="s">
        <v>54</v>
      </c>
      <c r="C8" s="166"/>
      <c r="D8" s="91"/>
      <c r="E8" s="91"/>
      <c r="F8" s="91"/>
      <c r="G8" s="91"/>
      <c r="H8" s="91"/>
      <c r="J8" s="165" t="s">
        <v>51</v>
      </c>
      <c r="K8" s="165"/>
      <c r="L8" s="165"/>
      <c r="M8" s="164" t="s">
        <v>77</v>
      </c>
      <c r="N8" s="164"/>
      <c r="O8" s="164"/>
      <c r="P8" s="164"/>
      <c r="Q8" s="164"/>
      <c r="R8" s="164"/>
      <c r="S8" s="164"/>
      <c r="T8" s="164"/>
      <c r="U8" s="164"/>
      <c r="V8" s="164"/>
    </row>
    <row r="9" spans="2:22" x14ac:dyDescent="0.25">
      <c r="B9" s="91"/>
      <c r="C9" s="91"/>
      <c r="D9" s="91"/>
      <c r="E9" s="91"/>
      <c r="F9" s="91"/>
      <c r="G9" s="91"/>
      <c r="H9" s="91"/>
      <c r="J9" s="165"/>
      <c r="K9" s="165"/>
      <c r="L9" s="165"/>
      <c r="M9" s="164"/>
      <c r="N9" s="164"/>
      <c r="O9" s="164"/>
      <c r="P9" s="164"/>
      <c r="Q9" s="164"/>
      <c r="R9" s="164"/>
      <c r="S9" s="164"/>
      <c r="T9" s="164"/>
      <c r="U9" s="164"/>
      <c r="V9" s="164"/>
    </row>
    <row r="10" spans="2:22" ht="22.5" customHeight="1" x14ac:dyDescent="0.25">
      <c r="B10" s="167" t="s">
        <v>74</v>
      </c>
      <c r="C10" s="167"/>
      <c r="D10" s="167"/>
      <c r="E10" s="167"/>
      <c r="F10" s="167"/>
      <c r="G10" s="167"/>
      <c r="H10" s="168"/>
      <c r="J10" s="165"/>
      <c r="K10" s="165"/>
      <c r="L10" s="165"/>
      <c r="M10" s="164" t="s">
        <v>53</v>
      </c>
      <c r="N10" s="164"/>
      <c r="O10" s="164"/>
      <c r="P10" s="164"/>
      <c r="Q10" s="164"/>
      <c r="R10" s="164"/>
      <c r="S10" s="164"/>
      <c r="T10" s="164"/>
      <c r="U10" s="164"/>
      <c r="V10" s="164"/>
    </row>
    <row r="11" spans="2:22" ht="22.5" customHeight="1" x14ac:dyDescent="0.25">
      <c r="B11" s="167"/>
      <c r="C11" s="167"/>
      <c r="D11" s="167"/>
      <c r="E11" s="167"/>
      <c r="F11" s="167"/>
      <c r="G11" s="167"/>
      <c r="H11" s="168"/>
      <c r="J11" s="165"/>
      <c r="K11" s="165"/>
      <c r="L11" s="165"/>
      <c r="M11" s="164"/>
      <c r="N11" s="164"/>
      <c r="O11" s="164"/>
      <c r="P11" s="164"/>
      <c r="Q11" s="164"/>
      <c r="R11" s="164"/>
      <c r="S11" s="164"/>
      <c r="T11" s="164"/>
      <c r="U11" s="164"/>
      <c r="V11" s="164"/>
    </row>
    <row r="12" spans="2:22" x14ac:dyDescent="0.25">
      <c r="B12" s="92"/>
      <c r="C12" s="92"/>
      <c r="D12" s="92"/>
      <c r="E12" s="92"/>
      <c r="F12" s="92"/>
      <c r="G12" s="92"/>
      <c r="H12" s="93"/>
    </row>
    <row r="13" spans="2:22" x14ac:dyDescent="0.25">
      <c r="B13" s="167" t="s">
        <v>55</v>
      </c>
      <c r="C13" s="167"/>
      <c r="D13" s="167"/>
      <c r="E13" s="167"/>
      <c r="F13" s="167"/>
      <c r="G13" s="167"/>
      <c r="H13" s="168"/>
    </row>
    <row r="14" spans="2:22" x14ac:dyDescent="0.25">
      <c r="B14" s="167"/>
      <c r="C14" s="167"/>
      <c r="D14" s="167"/>
      <c r="E14" s="167"/>
      <c r="F14" s="167"/>
      <c r="G14" s="167"/>
      <c r="H14" s="168"/>
      <c r="J14" s="184" t="s">
        <v>52</v>
      </c>
      <c r="K14" s="184"/>
      <c r="L14" s="184"/>
      <c r="M14" s="186" t="s">
        <v>69</v>
      </c>
      <c r="N14" s="186"/>
      <c r="O14" s="186"/>
      <c r="P14" s="186"/>
      <c r="Q14" s="186"/>
      <c r="R14" s="186"/>
      <c r="S14" s="186"/>
      <c r="T14" s="186"/>
      <c r="U14" s="186"/>
      <c r="V14" s="186"/>
    </row>
    <row r="15" spans="2:22" ht="15" customHeight="1" x14ac:dyDescent="0.25">
      <c r="B15" s="162" t="s">
        <v>75</v>
      </c>
      <c r="C15" s="162"/>
      <c r="D15" s="162"/>
      <c r="E15" s="162"/>
      <c r="F15" s="162"/>
      <c r="G15" s="162"/>
      <c r="H15" s="162"/>
      <c r="I15" s="88"/>
      <c r="J15" s="86"/>
      <c r="K15" s="86"/>
      <c r="L15" s="86"/>
      <c r="M15" s="86"/>
      <c r="N15" s="86"/>
    </row>
    <row r="16" spans="2:22" ht="15.75" thickBot="1" x14ac:dyDescent="0.3">
      <c r="B16" s="162"/>
      <c r="C16" s="162"/>
      <c r="D16" s="162"/>
      <c r="E16" s="162"/>
      <c r="F16" s="162"/>
      <c r="G16" s="162"/>
      <c r="H16" s="162"/>
      <c r="I16" s="88"/>
      <c r="J16" s="86"/>
      <c r="K16" s="86"/>
      <c r="L16" s="86"/>
      <c r="M16" s="86"/>
      <c r="N16" s="86"/>
    </row>
    <row r="17" spans="2:22" ht="30" customHeight="1" thickBot="1" x14ac:dyDescent="0.3">
      <c r="B17" s="162"/>
      <c r="C17" s="162"/>
      <c r="D17" s="162"/>
      <c r="E17" s="162"/>
      <c r="F17" s="162"/>
      <c r="G17" s="162"/>
      <c r="H17" s="162"/>
      <c r="I17" s="88"/>
      <c r="J17" s="169" t="s">
        <v>78</v>
      </c>
      <c r="K17" s="170"/>
      <c r="L17" s="169" t="s">
        <v>70</v>
      </c>
      <c r="M17" s="170"/>
      <c r="N17" s="170"/>
      <c r="O17" s="170"/>
      <c r="P17" s="170"/>
      <c r="Q17" s="185"/>
      <c r="R17" s="86"/>
      <c r="S17" s="162" t="s">
        <v>72</v>
      </c>
      <c r="T17" s="162"/>
      <c r="U17" s="162"/>
      <c r="V17" s="162"/>
    </row>
    <row r="18" spans="2:22" ht="30" customHeight="1" thickBot="1" x14ac:dyDescent="0.3">
      <c r="B18" s="162"/>
      <c r="C18" s="162"/>
      <c r="D18" s="162"/>
      <c r="E18" s="162"/>
      <c r="F18" s="162"/>
      <c r="G18" s="162"/>
      <c r="H18" s="162"/>
      <c r="I18" s="88"/>
      <c r="J18" s="187" t="s">
        <v>71</v>
      </c>
      <c r="K18" s="188"/>
      <c r="L18" s="188"/>
      <c r="M18" s="188"/>
      <c r="N18" s="188"/>
      <c r="O18" s="188"/>
      <c r="P18" s="188"/>
      <c r="Q18" s="189"/>
      <c r="R18" s="86"/>
      <c r="S18" s="162"/>
      <c r="T18" s="162"/>
      <c r="U18" s="162"/>
      <c r="V18" s="162"/>
    </row>
    <row r="19" spans="2:22" ht="30" customHeight="1" x14ac:dyDescent="0.25">
      <c r="B19" s="162"/>
      <c r="C19" s="162"/>
      <c r="D19" s="162"/>
      <c r="E19" s="162"/>
      <c r="F19" s="162"/>
      <c r="G19" s="162"/>
      <c r="H19" s="162"/>
      <c r="I19" s="88"/>
      <c r="J19" s="171" t="s">
        <v>59</v>
      </c>
      <c r="K19" s="172"/>
      <c r="L19" s="106" t="s">
        <v>60</v>
      </c>
      <c r="M19" s="94"/>
      <c r="N19" s="107" t="s">
        <v>61</v>
      </c>
      <c r="O19" s="95"/>
      <c r="P19" s="173" t="s">
        <v>62</v>
      </c>
      <c r="Q19" s="174"/>
      <c r="R19" s="108"/>
      <c r="S19" s="162"/>
      <c r="T19" s="162"/>
      <c r="U19" s="162"/>
      <c r="V19" s="162"/>
    </row>
    <row r="20" spans="2:22" x14ac:dyDescent="0.25">
      <c r="B20" s="162"/>
      <c r="C20" s="162"/>
      <c r="D20" s="162"/>
      <c r="E20" s="162"/>
      <c r="F20" s="162"/>
      <c r="G20" s="162"/>
      <c r="H20" s="162"/>
      <c r="I20" s="88"/>
      <c r="J20" s="175">
        <v>1500</v>
      </c>
      <c r="K20" s="176"/>
      <c r="L20" s="110">
        <v>9.3000000000000007</v>
      </c>
      <c r="M20" s="94"/>
      <c r="N20" s="110">
        <v>337.5</v>
      </c>
      <c r="O20" s="95"/>
      <c r="P20" s="177">
        <v>139.5</v>
      </c>
      <c r="Q20" s="178"/>
      <c r="R20" s="108"/>
      <c r="S20" s="109"/>
      <c r="T20" s="109"/>
      <c r="U20" s="109"/>
      <c r="V20" s="109"/>
    </row>
    <row r="21" spans="2:22" x14ac:dyDescent="0.25">
      <c r="B21" s="162"/>
      <c r="C21" s="162"/>
      <c r="D21" s="162"/>
      <c r="E21" s="162"/>
      <c r="F21" s="162"/>
      <c r="G21" s="162"/>
      <c r="H21" s="162"/>
      <c r="I21" s="89"/>
      <c r="J21" s="99"/>
      <c r="K21" s="100"/>
      <c r="L21" s="100"/>
      <c r="M21" s="100"/>
      <c r="N21" s="100"/>
      <c r="O21" s="95"/>
      <c r="P21" s="95"/>
      <c r="Q21" s="101"/>
      <c r="S21" s="109"/>
      <c r="T21" s="109"/>
      <c r="U21" s="109"/>
      <c r="V21" s="109"/>
    </row>
    <row r="22" spans="2:22" x14ac:dyDescent="0.25">
      <c r="B22" s="162"/>
      <c r="C22" s="162"/>
      <c r="D22" s="162"/>
      <c r="E22" s="162"/>
      <c r="F22" s="162"/>
      <c r="G22" s="162"/>
      <c r="H22" s="162"/>
      <c r="I22" s="89"/>
      <c r="J22" s="179" t="s">
        <v>63</v>
      </c>
      <c r="K22" s="180"/>
      <c r="L22" s="180"/>
      <c r="M22" s="180"/>
      <c r="N22" s="180"/>
      <c r="O22" s="180"/>
      <c r="P22" s="180"/>
      <c r="Q22" s="181"/>
      <c r="S22" s="86"/>
      <c r="T22" s="86"/>
      <c r="U22" s="86"/>
      <c r="V22" s="86"/>
    </row>
    <row r="23" spans="2:22" x14ac:dyDescent="0.25">
      <c r="B23" s="85"/>
      <c r="C23" s="85"/>
      <c r="D23" s="85"/>
      <c r="E23" s="85"/>
      <c r="F23" s="85"/>
      <c r="G23" s="85"/>
      <c r="H23" s="85"/>
      <c r="I23" s="89"/>
      <c r="J23" s="99"/>
      <c r="K23" s="100"/>
      <c r="L23" s="100"/>
      <c r="M23" s="100"/>
      <c r="N23" s="90" t="s">
        <v>64</v>
      </c>
      <c r="O23" s="95"/>
      <c r="P23" s="153" t="s">
        <v>65</v>
      </c>
      <c r="Q23" s="154"/>
      <c r="S23" s="86"/>
      <c r="T23" s="86"/>
      <c r="U23" s="86"/>
      <c r="V23" s="86"/>
    </row>
    <row r="24" spans="2:22" x14ac:dyDescent="0.25">
      <c r="B24" s="162" t="s">
        <v>76</v>
      </c>
      <c r="C24" s="162"/>
      <c r="D24" s="162"/>
      <c r="E24" s="162"/>
      <c r="F24" s="162"/>
      <c r="G24" s="162"/>
      <c r="H24" s="162"/>
      <c r="I24" s="89"/>
      <c r="J24" s="99"/>
      <c r="K24" s="100"/>
      <c r="L24" s="100"/>
      <c r="M24" s="100"/>
      <c r="N24" s="96">
        <f>J20/100*22.5</f>
        <v>337.5</v>
      </c>
      <c r="O24" s="95"/>
      <c r="P24" s="155">
        <f>J20/100*L20</f>
        <v>139.5</v>
      </c>
      <c r="Q24" s="156"/>
      <c r="S24" s="163" t="s">
        <v>83</v>
      </c>
      <c r="T24" s="163"/>
      <c r="U24" s="163"/>
      <c r="V24" s="163"/>
    </row>
    <row r="25" spans="2:22" x14ac:dyDescent="0.25">
      <c r="B25" s="162"/>
      <c r="C25" s="162"/>
      <c r="D25" s="162"/>
      <c r="E25" s="162"/>
      <c r="F25" s="162"/>
      <c r="G25" s="162"/>
      <c r="H25" s="162"/>
      <c r="J25" s="102"/>
      <c r="K25" s="95"/>
      <c r="L25" s="95"/>
      <c r="M25" s="95"/>
      <c r="N25" s="95"/>
      <c r="O25" s="95"/>
      <c r="P25" s="95"/>
      <c r="Q25" s="101"/>
      <c r="S25" s="163"/>
      <c r="T25" s="163"/>
      <c r="U25" s="163"/>
      <c r="V25" s="163"/>
    </row>
    <row r="26" spans="2:22" x14ac:dyDescent="0.25">
      <c r="B26" s="162"/>
      <c r="C26" s="162"/>
      <c r="D26" s="162"/>
      <c r="E26" s="162"/>
      <c r="F26" s="162"/>
      <c r="G26" s="162"/>
      <c r="H26" s="162"/>
      <c r="J26" s="157" t="s">
        <v>66</v>
      </c>
      <c r="K26" s="158"/>
      <c r="L26" s="158"/>
      <c r="M26" s="158"/>
      <c r="N26" s="158"/>
      <c r="O26" s="158"/>
      <c r="P26" s="158"/>
      <c r="Q26" s="159"/>
      <c r="S26" s="163"/>
      <c r="T26" s="163"/>
      <c r="U26" s="163"/>
      <c r="V26" s="163"/>
    </row>
    <row r="27" spans="2:22" x14ac:dyDescent="0.25">
      <c r="B27" s="162"/>
      <c r="C27" s="162"/>
      <c r="D27" s="162"/>
      <c r="E27" s="162"/>
      <c r="F27" s="162"/>
      <c r="G27" s="162"/>
      <c r="H27" s="162"/>
      <c r="J27" s="102"/>
      <c r="K27" s="95"/>
      <c r="L27" s="95"/>
      <c r="M27" s="95"/>
      <c r="N27" s="95"/>
      <c r="O27" s="95"/>
      <c r="P27" s="95"/>
      <c r="Q27" s="101"/>
      <c r="S27" s="163"/>
      <c r="T27" s="163"/>
      <c r="U27" s="163"/>
      <c r="V27" s="163"/>
    </row>
    <row r="28" spans="2:22" x14ac:dyDescent="0.25">
      <c r="B28" s="162"/>
      <c r="C28" s="162"/>
      <c r="D28" s="162"/>
      <c r="E28" s="162"/>
      <c r="F28" s="162"/>
      <c r="G28" s="162"/>
      <c r="H28" s="162"/>
      <c r="J28" s="160" t="s">
        <v>59</v>
      </c>
      <c r="K28" s="153"/>
      <c r="L28" s="95"/>
      <c r="M28" s="95"/>
      <c r="N28" s="95"/>
      <c r="O28" s="95"/>
      <c r="P28" s="95"/>
      <c r="Q28" s="101"/>
      <c r="S28" s="163"/>
      <c r="T28" s="163"/>
      <c r="U28" s="163"/>
      <c r="V28" s="163"/>
    </row>
    <row r="29" spans="2:22" x14ac:dyDescent="0.25">
      <c r="B29" s="162"/>
      <c r="C29" s="162"/>
      <c r="D29" s="162"/>
      <c r="E29" s="162"/>
      <c r="F29" s="162"/>
      <c r="G29" s="162"/>
      <c r="H29" s="162"/>
      <c r="J29" s="161">
        <f>N20/22.5*100</f>
        <v>1500</v>
      </c>
      <c r="K29" s="155"/>
      <c r="L29" s="95"/>
      <c r="M29" s="95"/>
      <c r="N29" s="95"/>
      <c r="O29" s="95"/>
      <c r="P29" s="95"/>
      <c r="Q29" s="101"/>
      <c r="S29" s="163"/>
      <c r="T29" s="163"/>
      <c r="U29" s="163"/>
      <c r="V29" s="163"/>
    </row>
    <row r="30" spans="2:22" x14ac:dyDescent="0.25">
      <c r="B30" s="162"/>
      <c r="C30" s="162"/>
      <c r="D30" s="162"/>
      <c r="E30" s="162"/>
      <c r="F30" s="162"/>
      <c r="G30" s="162"/>
      <c r="H30" s="162"/>
      <c r="J30" s="102"/>
      <c r="K30" s="95"/>
      <c r="L30" s="95"/>
      <c r="M30" s="95"/>
      <c r="N30" s="95"/>
      <c r="O30" s="95"/>
      <c r="P30" s="95"/>
      <c r="Q30" s="101"/>
      <c r="S30" s="163"/>
      <c r="T30" s="163"/>
      <c r="U30" s="163"/>
      <c r="V30" s="163"/>
    </row>
    <row r="31" spans="2:22" x14ac:dyDescent="0.25">
      <c r="B31" s="162"/>
      <c r="C31" s="162"/>
      <c r="D31" s="162"/>
      <c r="E31" s="162"/>
      <c r="F31" s="162"/>
      <c r="G31" s="162"/>
      <c r="H31" s="162"/>
      <c r="J31" s="157" t="s">
        <v>67</v>
      </c>
      <c r="K31" s="158"/>
      <c r="L31" s="158"/>
      <c r="M31" s="158"/>
      <c r="N31" s="158"/>
      <c r="O31" s="158"/>
      <c r="P31" s="158"/>
      <c r="Q31" s="159"/>
      <c r="S31" s="163"/>
      <c r="T31" s="163"/>
      <c r="U31" s="163"/>
      <c r="V31" s="163"/>
    </row>
    <row r="32" spans="2:22" x14ac:dyDescent="0.25">
      <c r="B32" s="162"/>
      <c r="C32" s="162"/>
      <c r="D32" s="162"/>
      <c r="E32" s="162"/>
      <c r="F32" s="162"/>
      <c r="G32" s="162"/>
      <c r="H32" s="162"/>
      <c r="J32" s="102"/>
      <c r="K32" s="95"/>
      <c r="L32" s="95"/>
      <c r="M32" s="95"/>
      <c r="N32" s="95"/>
      <c r="O32" s="95"/>
      <c r="P32" s="95"/>
      <c r="Q32" s="101"/>
      <c r="S32" s="163"/>
      <c r="T32" s="163"/>
      <c r="U32" s="163"/>
      <c r="V32" s="163"/>
    </row>
    <row r="33" spans="2:22" x14ac:dyDescent="0.25">
      <c r="B33" s="162"/>
      <c r="C33" s="162"/>
      <c r="D33" s="162"/>
      <c r="E33" s="162"/>
      <c r="F33" s="162"/>
      <c r="G33" s="162"/>
      <c r="H33" s="162"/>
      <c r="J33" s="102"/>
      <c r="K33" s="95"/>
      <c r="L33" s="98" t="s">
        <v>68</v>
      </c>
      <c r="M33" s="95"/>
      <c r="N33" s="95"/>
      <c r="O33" s="95"/>
      <c r="P33" s="95"/>
      <c r="Q33" s="101"/>
      <c r="S33" s="163"/>
      <c r="T33" s="163"/>
      <c r="U33" s="163"/>
      <c r="V33" s="163"/>
    </row>
    <row r="34" spans="2:22" x14ac:dyDescent="0.25">
      <c r="B34" s="162"/>
      <c r="C34" s="162"/>
      <c r="D34" s="162"/>
      <c r="E34" s="162"/>
      <c r="F34" s="162"/>
      <c r="G34" s="162"/>
      <c r="H34" s="162"/>
      <c r="J34" s="102"/>
      <c r="K34" s="95"/>
      <c r="L34" s="97">
        <f>P20/J20*100</f>
        <v>9.3000000000000007</v>
      </c>
      <c r="M34" s="95"/>
      <c r="N34" s="95"/>
      <c r="O34" s="95"/>
      <c r="P34" s="95"/>
      <c r="Q34" s="101"/>
      <c r="S34" s="163"/>
      <c r="T34" s="163"/>
      <c r="U34" s="163"/>
      <c r="V34" s="163"/>
    </row>
    <row r="35" spans="2:22" x14ac:dyDescent="0.25">
      <c r="B35" s="162"/>
      <c r="C35" s="162"/>
      <c r="D35" s="162"/>
      <c r="E35" s="162"/>
      <c r="F35" s="162"/>
      <c r="G35" s="162"/>
      <c r="H35" s="162"/>
      <c r="J35" s="102"/>
      <c r="K35" s="95"/>
      <c r="L35" s="95"/>
      <c r="M35" s="95"/>
      <c r="N35" s="95"/>
      <c r="O35" s="95"/>
      <c r="P35" s="95"/>
      <c r="Q35" s="101"/>
      <c r="S35" s="163"/>
      <c r="T35" s="163"/>
      <c r="U35" s="163"/>
      <c r="V35" s="163"/>
    </row>
    <row r="36" spans="2:22" ht="15.75" thickBot="1" x14ac:dyDescent="0.3">
      <c r="B36" s="162"/>
      <c r="C36" s="162"/>
      <c r="D36" s="162"/>
      <c r="E36" s="162"/>
      <c r="F36" s="162"/>
      <c r="G36" s="162"/>
      <c r="H36" s="162"/>
      <c r="I36" s="84"/>
      <c r="J36" s="103"/>
      <c r="K36" s="104"/>
      <c r="L36" s="104"/>
      <c r="M36" s="104"/>
      <c r="N36" s="104"/>
      <c r="O36" s="104"/>
      <c r="P36" s="104"/>
      <c r="Q36" s="105"/>
      <c r="S36" s="163"/>
      <c r="T36" s="163"/>
      <c r="U36" s="163"/>
      <c r="V36" s="163"/>
    </row>
    <row r="37" spans="2:22" x14ac:dyDescent="0.25">
      <c r="I37" s="84"/>
    </row>
  </sheetData>
  <sheetProtection password="DA71" sheet="1" objects="1" scenarios="1"/>
  <mergeCells count="33">
    <mergeCell ref="B15:H22"/>
    <mergeCell ref="J4:L4"/>
    <mergeCell ref="J5:L5"/>
    <mergeCell ref="J6:L6"/>
    <mergeCell ref="J14:L14"/>
    <mergeCell ref="L17:Q17"/>
    <mergeCell ref="M14:V14"/>
    <mergeCell ref="J18:Q18"/>
    <mergeCell ref="B3:H4"/>
    <mergeCell ref="B6:H7"/>
    <mergeCell ref="M4:V4"/>
    <mergeCell ref="M6:V6"/>
    <mergeCell ref="B24:H36"/>
    <mergeCell ref="S17:V19"/>
    <mergeCell ref="S24:V36"/>
    <mergeCell ref="M10:V11"/>
    <mergeCell ref="J8:L11"/>
    <mergeCell ref="B8:C8"/>
    <mergeCell ref="B10:H11"/>
    <mergeCell ref="B13:H14"/>
    <mergeCell ref="M8:V9"/>
    <mergeCell ref="J17:K17"/>
    <mergeCell ref="J19:K19"/>
    <mergeCell ref="P19:Q19"/>
    <mergeCell ref="J20:K20"/>
    <mergeCell ref="P20:Q20"/>
    <mergeCell ref="J31:Q31"/>
    <mergeCell ref="J22:Q22"/>
    <mergeCell ref="P23:Q23"/>
    <mergeCell ref="P24:Q24"/>
    <mergeCell ref="J26:Q26"/>
    <mergeCell ref="J28:K28"/>
    <mergeCell ref="J29:K29"/>
  </mergeCells>
  <conditionalFormatting sqref="N24">
    <cfRule type="cellIs" dxfId="4" priority="5" operator="equal">
      <formula>$N$20</formula>
    </cfRule>
  </conditionalFormatting>
  <conditionalFormatting sqref="P24:Q24">
    <cfRule type="cellIs" dxfId="3" priority="4" operator="equal">
      <formula>$P$20</formula>
    </cfRule>
  </conditionalFormatting>
  <conditionalFormatting sqref="J29:K29">
    <cfRule type="cellIs" dxfId="2" priority="2" operator="equal">
      <formula>$J$20</formula>
    </cfRule>
    <cfRule type="cellIs" dxfId="1" priority="3" operator="equal">
      <formula>"1500$J$19"</formula>
    </cfRule>
  </conditionalFormatting>
  <conditionalFormatting sqref="L34">
    <cfRule type="cellIs" dxfId="0" priority="1" operator="equal">
      <formula>$L$20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'GP1 20-21'!$T$4:$T$10</xm:f>
          </x14:formula1>
          <xm:sqref>L20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GP1 20-21</vt:lpstr>
      <vt:lpstr>New form Help</vt:lpstr>
      <vt:lpstr>Sheet2</vt:lpstr>
      <vt:lpstr>Sheet3</vt:lpstr>
      <vt:lpstr>'GP1 20-21'!Print_Area</vt:lpstr>
    </vt:vector>
  </TitlesOfParts>
  <Company>BSO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McDaid</dc:creator>
  <cp:lastModifiedBy>Thomas McDaid</cp:lastModifiedBy>
  <dcterms:created xsi:type="dcterms:W3CDTF">2020-03-27T08:43:51Z</dcterms:created>
  <dcterms:modified xsi:type="dcterms:W3CDTF">2020-04-10T11:01:54Z</dcterms:modified>
</cp:coreProperties>
</file>